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2660" activeTab="3"/>
  </bookViews>
  <sheets>
    <sheet name="fin.b." sheetId="1" r:id="rId1"/>
    <sheet name="veiklos" sheetId="2" r:id="rId2"/>
    <sheet name="fin.sumos" sheetId="3" r:id="rId3"/>
    <sheet name="fin.sumos 2" sheetId="4" r:id="rId4"/>
  </sheets>
  <definedNames>
    <definedName name="_xlnm.Print_Area" localSheetId="0">'fin.b.'!$A$1:$G$98</definedName>
    <definedName name="_xlnm.Print_Area" localSheetId="2">'fin.sumos'!$A$1:$M$25</definedName>
    <definedName name="_xlnm.Print_Area" localSheetId="3">'fin.sumos 2'!$A$1:$H$21</definedName>
    <definedName name="_xlnm.Print_Area" localSheetId="1">'veiklos'!$A$1:$I$61</definedName>
    <definedName name="_xlnm.Print_Titles" localSheetId="0">'fin.b.'!$19:$19</definedName>
    <definedName name="_xlnm.Print_Titles" localSheetId="2">'fin.sumos'!$10:$12</definedName>
    <definedName name="_xlnm.Print_Titles" localSheetId="1">'veiklos'!$20:$20</definedName>
  </definedNames>
  <calcPr fullCalcOnLoad="1"/>
</workbook>
</file>

<file path=xl/sharedStrings.xml><?xml version="1.0" encoding="utf-8"?>
<sst xmlns="http://schemas.openxmlformats.org/spreadsheetml/2006/main" count="380" uniqueCount="279">
  <si>
    <t>5 priedas</t>
  </si>
  <si>
    <t>2-ojo VSAFAS „Finansinės būklės ataskaita“</t>
  </si>
  <si>
    <t>_____________________________________________________________________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</si>
  <si>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</si>
  <si>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</si>
  <si>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</si>
  <si>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</si>
  <si>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</si>
  <si>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</si>
  <si>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</si>
  <si>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</si>
  <si>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</si>
  <si>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</si>
  <si>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</si>
  <si>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</si>
  <si>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</si>
  <si>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</si>
  <si>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</si>
  <si>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</si>
  <si>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</si>
  <si>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</si>
  <si>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</si>
  <si>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</si>
  <si>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</si>
  <si>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</si>
  <si>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</si>
  <si>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</si>
  <si>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</si>
  <si>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</si>
  <si>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</si>
  <si>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</si>
  <si>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</si>
  <si>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</si>
  <si>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</si>
  <si>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</si>
  <si>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</si>
  <si>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</si>
  <si>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</si>
  <si>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</si>
  <si>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</si>
  <si>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</si>
  <si>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</si>
  <si>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</si>
  <si>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</si>
  <si>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</si>
  <si>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</si>
  <si>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</si>
  <si>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</si>
  <si>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</si>
  <si>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</si>
  <si>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</si>
  <si>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</si>
  <si>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</si>
  <si>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</si>
  <si>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</si>
  <si>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</si>
  <si>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</si>
  <si>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</si>
  <si>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</si>
  <si>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</si>
  <si>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</si>
  <si>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</si>
  <si>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</si>
  <si>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</si>
  <si>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</si>
  <si>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</si>
  <si>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</si>
  <si>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</si>
  <si>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</si>
  <si>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</si>
  <si>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</si>
  <si>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</si>
  <si>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</si>
  <si>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</si>
  <si>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</si>
  <si>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</si>
  <si>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</si>
  <si>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</si>
  <si>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</si>
  <si>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</si>
  <si>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</si>
  <si>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</si>
  <si>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</si>
  <si>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</si>
  <si>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</si>
  <si>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</si>
  <si>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</si>
  <si>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</si>
  <si>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</si>
  <si>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</si>
  <si>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</si>
  <si>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</si>
  <si>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</si>
  <si>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</si>
  <si>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</si>
  <si>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</si>
  <si>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</si>
  <si>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</si>
  <si>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</si>
  <si>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</si>
  <si>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</si>
  <si>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</si>
  <si>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</si>
  <si>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</si>
  <si>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</si>
  <si>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</si>
  <si>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</si>
  <si>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</si>
  <si>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</si>
  <si>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</si>
  <si>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</si>
  <si>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</si>
  <si>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</si>
  <si>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</si>
  <si>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</si>
  <si>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</si>
  <si>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</si>
  <si>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</si>
  <si>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</si>
  <si>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</si>
  <si>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</si>
  <si>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</si>
  <si>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</si>
  <si>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</si>
  <si>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</si>
  <si>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</si>
  <si>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</si>
  <si>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</si>
  <si>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</si>
  <si>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</si>
  <si>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</si>
  <si>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</si>
  <si>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</si>
  <si>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</si>
  <si>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</si>
  <si>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</si>
  <si>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</si>
  <si>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</si>
  <si>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</si>
  <si>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</si>
  <si>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</si>
  <si>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</si>
  <si>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</si>
  <si>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</si>
  <si>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</si>
  <si>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</si>
  <si>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</si>
  <si>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</si>
  <si>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I. </t>
  </si>
  <si>
    <t>3-iojo VSAFAS „Veiklos rezultatų ataskaita“</t>
  </si>
  <si>
    <t>_______________________________________________________________________________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</si>
  <si>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</si>
  <si>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</si>
  <si>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</si>
  <si>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</si>
  <si>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</si>
  <si>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</si>
  <si>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</si>
  <si>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Ataskaitinio laikotarpio pabaigoje</t>
  </si>
  <si>
    <t>1.1.</t>
  </si>
  <si>
    <t>1.2.</t>
  </si>
  <si>
    <t>3.1.</t>
  </si>
  <si>
    <t>4.1.</t>
  </si>
  <si>
    <t>4.2.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</si>
  <si>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</si>
  <si>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</si>
  <si>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</si>
  <si>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</si>
  <si>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</si>
  <si>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</si>
  <si>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</si>
  <si>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</si>
  <si>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</si>
  <si>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</si>
  <si>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</si>
  <si>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</si>
  <si>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</si>
  <si>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</si>
  <si>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</si>
  <si>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</si>
  <si>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</si>
  <si>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</si>
  <si>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</si>
  <si>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</si>
  <si>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</si>
  <si>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</si>
  <si>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</si>
  <si>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</si>
  <si>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</si>
  <si>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</si>
  <si>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</si>
  <si>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</si>
  <si>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</si>
  <si>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</si>
  <si>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</si>
  <si>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</si>
  <si>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</si>
  <si>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</si>
  <si>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</si>
  <si>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</si>
  <si>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</si>
  <si>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</si>
  <si>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</si>
  <si>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</si>
  <si>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</si>
  <si>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</si>
  <si>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</si>
  <si>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</si>
  <si>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</si>
  <si>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</si>
  <si>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20-ojo VSAFAS „Finansavimo sumos“</t>
  </si>
  <si>
    <t>finansinių ataskaitų aiškinamajame rašte forma)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</si>
  <si>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</si>
  <si>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</si>
  <si>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</si>
  <si>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</si>
  <si>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</si>
  <si>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</si>
  <si>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</si>
  <si>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</si>
  <si>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</si>
  <si>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</si>
  <si>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</si>
  <si>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</si>
  <si>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</si>
  <si>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</si>
  <si>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</si>
  <si>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</si>
  <si>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</si>
  <si>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</si>
  <si>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</si>
  <si>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</si>
  <si>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</si>
  <si>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</si>
  <si>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</si>
  <si>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</si>
  <si>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</si>
  <si>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</si>
  <si>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</si>
  <si>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</si>
  <si>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</si>
  <si>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</si>
  <si>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</si>
  <si>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</si>
  <si>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</si>
  <si>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</si>
  <si>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</si>
  <si>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</si>
  <si>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</si>
  <si>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</si>
  <si>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</si>
  <si>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</si>
  <si>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</si>
  <si>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</si>
  <si>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</si>
  <si>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</si>
  <si>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</si>
  <si>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</si>
  <si>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</si>
  <si>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</si>
  <si>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</si>
  <si>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</si>
  <si>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</si>
  <si>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</si>
  <si>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</si>
  <si>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</si>
  <si>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</si>
  <si>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</si>
  <si>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PAGAL 2012 M. KOVO 31 D. DUOMENIS</t>
  </si>
  <si>
    <t>2012-04-17 Nr. 1</t>
  </si>
  <si>
    <t>Ona Pekorienė</t>
  </si>
  <si>
    <t>(teisės aktais įpareigoto pasirašyti asmens pareigų pavadinimas)                        (parašas)</t>
  </si>
  <si>
    <t xml:space="preserve">Vyresnioji buhalterė                                                                     </t>
  </si>
  <si>
    <t xml:space="preserve">         Ona Pekorienė</t>
  </si>
  <si>
    <t>PAGAL 2012 M.KOVO 31 D. DUOMENIS</t>
  </si>
  <si>
    <r>
      <rPr>
        <u val="single"/>
        <sz val="10"/>
        <rFont val="Arial"/>
        <family val="2"/>
      </rPr>
      <t xml:space="preserve">Vyresnioji buhalterė                                                                         </t>
    </r>
    <r>
      <rPr>
        <sz val="10"/>
        <rFont val="Arial"/>
        <family val="2"/>
      </rPr>
      <t xml:space="preserve">            ________________                                     </t>
    </r>
  </si>
  <si>
    <t>VARĖNOS R. RUDNIOS SPECIALIOJI MOKYKLA</t>
  </si>
  <si>
    <t>190987457, Rudnios  k. Varėnos r.</t>
  </si>
  <si>
    <t>190987457,Rudnios k. Varėnos r.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</si>
</sst>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0.000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trike/>
      <sz val="11"/>
      <name val="Times New Roman"/>
      <family val="1"/>
    </font>
    <font>
      <b/>
      <u val="single"/>
      <sz val="11"/>
      <name val="TimesNewRoman,Bold"/>
      <family val="0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16" borderId="4" applyNumberFormat="0" applyAlignment="0" applyProtection="0"/>
    <xf numFmtId="0" fontId="39" fillId="0" borderId="0" applyNumberFormat="0" applyFill="0" applyBorder="0" applyAlignment="0" applyProtection="0"/>
    <xf numFmtId="0" fontId="3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8" fillId="0" borderId="7" applyNumberFormat="0" applyFill="0" applyAlignment="0" applyProtection="0"/>
    <xf numFmtId="0" fontId="34" fillId="0" borderId="8" applyNumberFormat="0" applyFill="0" applyAlignment="0" applyProtection="0"/>
    <xf numFmtId="0" fontId="27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/>
    </xf>
    <xf numFmtId="0" fontId="7" fillId="24" borderId="14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16" fontId="2" fillId="24" borderId="12" xfId="0" applyNumberFormat="1" applyFont="1" applyFill="1" applyBorder="1" applyAlignment="1">
      <alignment horizontal="left" vertical="center" wrapText="1"/>
    </xf>
    <xf numFmtId="16" fontId="2" fillId="24" borderId="10" xfId="0" applyNumberFormat="1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16" fontId="2" fillId="24" borderId="10" xfId="0" applyNumberFormat="1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 quotePrefix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24" borderId="16" xfId="0" applyFont="1" applyFill="1" applyBorder="1" applyAlignment="1" quotePrefix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9" fillId="0" borderId="10" xfId="50" applyFont="1" applyBorder="1" applyAlignment="1">
      <alignment vertical="center"/>
      <protection/>
    </xf>
    <xf numFmtId="0" fontId="22" fillId="0" borderId="10" xfId="50" applyFont="1" applyBorder="1" applyAlignment="1">
      <alignment vertical="center"/>
      <protection/>
    </xf>
    <xf numFmtId="0" fontId="16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0" fillId="0" borderId="0" xfId="50" applyAlignment="1">
      <alignment vertical="center"/>
      <protection/>
    </xf>
    <xf numFmtId="0" fontId="12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21" fillId="0" borderId="10" xfId="50" applyFont="1" applyBorder="1" applyAlignment="1">
      <alignment vertical="center"/>
      <protection/>
    </xf>
    <xf numFmtId="0" fontId="3" fillId="0" borderId="0" xfId="50" applyFont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2" fillId="0" borderId="0" xfId="50" applyFont="1" applyAlignment="1">
      <alignment vertical="center"/>
      <protection/>
    </xf>
    <xf numFmtId="0" fontId="12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horizontal="left" vertical="center"/>
      <protection/>
    </xf>
    <xf numFmtId="0" fontId="2" fillId="0" borderId="0" xfId="50" applyFont="1" applyAlignment="1">
      <alignment vertical="center" wrapText="1"/>
      <protection/>
    </xf>
    <xf numFmtId="0" fontId="0" fillId="0" borderId="0" xfId="50" applyBorder="1" applyAlignment="1">
      <alignment vertical="center"/>
      <protection/>
    </xf>
    <xf numFmtId="0" fontId="12" fillId="0" borderId="0" xfId="50" applyFont="1" applyAlignment="1">
      <alignment horizontal="left" vertical="center"/>
      <protection/>
    </xf>
    <xf numFmtId="0" fontId="0" fillId="0" borderId="0" xfId="50" applyAlignment="1">
      <alignment vertical="center" wrapText="1"/>
      <protection/>
    </xf>
    <xf numFmtId="0" fontId="12" fillId="0" borderId="10" xfId="50" applyFont="1" applyBorder="1" applyAlignment="1">
      <alignment horizontal="left" vertical="center"/>
      <protection/>
    </xf>
    <xf numFmtId="0" fontId="13" fillId="0" borderId="0" xfId="49" applyFont="1" applyAlignment="1">
      <alignment vertical="center"/>
      <protection/>
    </xf>
    <xf numFmtId="0" fontId="40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justify" vertical="center" wrapText="1"/>
      <protection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left" vertical="center" wrapText="1"/>
      <protection/>
    </xf>
    <xf numFmtId="0" fontId="13" fillId="0" borderId="24" xfId="49" applyFont="1" applyBorder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40" fillId="0" borderId="0" xfId="49" applyFont="1" applyAlignment="1">
      <alignment vertical="center"/>
      <protection/>
    </xf>
    <xf numFmtId="0" fontId="40" fillId="0" borderId="0" xfId="49" applyFont="1" applyAlignment="1">
      <alignment horizontal="center" vertical="center" wrapText="1"/>
      <protection/>
    </xf>
    <xf numFmtId="0" fontId="40" fillId="0" borderId="10" xfId="49" applyFont="1" applyFill="1" applyBorder="1" applyAlignment="1">
      <alignment horizontal="center" vertical="center" wrapText="1"/>
      <protection/>
    </xf>
    <xf numFmtId="0" fontId="40" fillId="0" borderId="16" xfId="49" applyFont="1" applyFill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7" xfId="49" applyNumberFormat="1" applyFont="1" applyFill="1" applyBorder="1" applyAlignment="1">
      <alignment horizontal="center" vertical="center" wrapText="1"/>
      <protection/>
    </xf>
    <xf numFmtId="0" fontId="40" fillId="0" borderId="10" xfId="49" applyFont="1" applyBorder="1" applyAlignment="1">
      <alignment horizontal="left" vertical="center" wrapText="1"/>
      <protection/>
    </xf>
    <xf numFmtId="2" fontId="9" fillId="0" borderId="10" xfId="50" applyNumberFormat="1" applyFont="1" applyBorder="1" applyAlignment="1">
      <alignment vertical="center" wrapText="1"/>
      <protection/>
    </xf>
    <xf numFmtId="2" fontId="12" fillId="0" borderId="10" xfId="50" applyNumberFormat="1" applyFont="1" applyBorder="1" applyAlignment="1">
      <alignment vertical="center" wrapText="1"/>
      <protection/>
    </xf>
    <xf numFmtId="2" fontId="12" fillId="0" borderId="10" xfId="50" applyNumberFormat="1" applyFont="1" applyBorder="1" applyAlignment="1">
      <alignment vertical="center"/>
      <protection/>
    </xf>
    <xf numFmtId="2" fontId="22" fillId="0" borderId="10" xfId="50" applyNumberFormat="1" applyFont="1" applyBorder="1" applyAlignment="1">
      <alignment vertical="center"/>
      <protection/>
    </xf>
    <xf numFmtId="0" fontId="12" fillId="0" borderId="10" xfId="50" applyFont="1" applyBorder="1" applyAlignment="1">
      <alignment horizontal="right" vertical="center"/>
      <protection/>
    </xf>
    <xf numFmtId="2" fontId="12" fillId="0" borderId="10" xfId="50" applyNumberFormat="1" applyFont="1" applyBorder="1" applyAlignment="1">
      <alignment horizontal="right" vertical="center"/>
      <protection/>
    </xf>
    <xf numFmtId="2" fontId="9" fillId="0" borderId="10" xfId="50" applyNumberFormat="1" applyFont="1" applyBorder="1" applyAlignment="1">
      <alignment vertical="center"/>
      <protection/>
    </xf>
    <xf numFmtId="0" fontId="3" fillId="24" borderId="10" xfId="0" applyFont="1" applyFill="1" applyBorder="1" applyAlignment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13" fillId="0" borderId="10" xfId="49" applyNumberFormat="1" applyFont="1" applyBorder="1" applyAlignment="1">
      <alignment horizontal="justify" vertical="center" wrapText="1"/>
      <protection/>
    </xf>
    <xf numFmtId="0" fontId="40" fillId="0" borderId="10" xfId="49" applyFont="1" applyBorder="1" applyAlignment="1">
      <alignment horizontal="justify" vertical="center" wrapText="1"/>
      <protection/>
    </xf>
    <xf numFmtId="2" fontId="40" fillId="0" borderId="10" xfId="49" applyNumberFormat="1" applyFont="1" applyBorder="1" applyAlignment="1">
      <alignment horizontal="center" vertical="center" wrapText="1"/>
      <protection/>
    </xf>
    <xf numFmtId="2" fontId="40" fillId="0" borderId="10" xfId="49" applyNumberFormat="1" applyFont="1" applyBorder="1" applyAlignment="1">
      <alignment horizontal="justify" vertical="center" wrapText="1"/>
      <protection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9" fillId="0" borderId="11" xfId="50" applyFont="1" applyBorder="1" applyAlignment="1">
      <alignment horizontal="left" vertical="center"/>
      <protection/>
    </xf>
    <xf numFmtId="0" fontId="22" fillId="0" borderId="12" xfId="50" applyFont="1" applyBorder="1" applyAlignment="1">
      <alignment vertical="center"/>
      <protection/>
    </xf>
    <xf numFmtId="0" fontId="22" fillId="0" borderId="16" xfId="50" applyFont="1" applyBorder="1" applyAlignment="1">
      <alignment vertical="center"/>
      <protection/>
    </xf>
    <xf numFmtId="0" fontId="12" fillId="0" borderId="11" xfId="50" applyFont="1" applyBorder="1" applyAlignment="1">
      <alignment horizontal="left" vertical="center"/>
      <protection/>
    </xf>
    <xf numFmtId="0" fontId="21" fillId="0" borderId="12" xfId="50" applyFont="1" applyBorder="1" applyAlignment="1">
      <alignment vertical="center"/>
      <protection/>
    </xf>
    <xf numFmtId="0" fontId="21" fillId="0" borderId="16" xfId="50" applyFont="1" applyBorder="1" applyAlignment="1">
      <alignment vertical="center"/>
      <protection/>
    </xf>
    <xf numFmtId="0" fontId="9" fillId="0" borderId="11" xfId="50" applyFont="1" applyBorder="1" applyAlignment="1">
      <alignment horizontal="left" vertical="center" wrapText="1"/>
      <protection/>
    </xf>
    <xf numFmtId="0" fontId="22" fillId="0" borderId="12" xfId="50" applyFont="1" applyBorder="1" applyAlignment="1">
      <alignment vertical="center" wrapText="1"/>
      <protection/>
    </xf>
    <xf numFmtId="0" fontId="22" fillId="0" borderId="16" xfId="50" applyFont="1" applyBorder="1" applyAlignment="1">
      <alignment vertical="center" wrapText="1"/>
      <protection/>
    </xf>
    <xf numFmtId="0" fontId="9" fillId="0" borderId="11" xfId="50" applyFont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0" fontId="20" fillId="0" borderId="0" xfId="50" applyFont="1" applyAlignment="1">
      <alignment horizontal="right" vertical="center"/>
      <protection/>
    </xf>
    <xf numFmtId="0" fontId="17" fillId="0" borderId="0" xfId="50" applyFont="1" applyAlignment="1">
      <alignment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22" fillId="0" borderId="10" xfId="50" applyFont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43" fillId="0" borderId="0" xfId="50" applyFont="1" applyAlignment="1">
      <alignment horizontal="center" vertical="center"/>
      <protection/>
    </xf>
    <xf numFmtId="0" fontId="16" fillId="0" borderId="0" xfId="50" applyFont="1" applyAlignment="1">
      <alignment horizontal="justify" vertical="center"/>
      <protection/>
    </xf>
    <xf numFmtId="0" fontId="18" fillId="0" borderId="0" xfId="50" applyFont="1" applyAlignment="1">
      <alignment horizontal="center" vertical="center"/>
      <protection/>
    </xf>
    <xf numFmtId="0" fontId="19" fillId="0" borderId="0" xfId="50" applyFont="1" applyAlignment="1">
      <alignment vertical="center"/>
      <protection/>
    </xf>
    <xf numFmtId="0" fontId="12" fillId="0" borderId="10" xfId="50" applyFont="1" applyBorder="1" applyAlignment="1">
      <alignment horizontal="left" vertical="center" wrapText="1"/>
      <protection/>
    </xf>
    <xf numFmtId="0" fontId="12" fillId="0" borderId="10" xfId="50" applyFont="1" applyBorder="1" applyAlignment="1">
      <alignment vertical="center" wrapText="1"/>
      <protection/>
    </xf>
    <xf numFmtId="0" fontId="21" fillId="0" borderId="10" xfId="50" applyFont="1" applyBorder="1" applyAlignment="1">
      <alignment vertical="center"/>
      <protection/>
    </xf>
    <xf numFmtId="0" fontId="45" fillId="0" borderId="0" xfId="50" applyFont="1" applyBorder="1" applyAlignment="1">
      <alignment horizontal="left" vertical="center" wrapText="1"/>
      <protection/>
    </xf>
    <xf numFmtId="0" fontId="12" fillId="0" borderId="0" xfId="50" applyFont="1" applyBorder="1" applyAlignment="1">
      <alignment horizontal="left" vertical="center" wrapText="1"/>
      <protection/>
    </xf>
    <xf numFmtId="0" fontId="13" fillId="0" borderId="0" xfId="50" applyFont="1" applyBorder="1" applyAlignment="1">
      <alignment horizontal="left" vertical="top" wrapText="1"/>
      <protection/>
    </xf>
    <xf numFmtId="0" fontId="44" fillId="0" borderId="0" xfId="50" applyFont="1" applyAlignment="1">
      <alignment horizontal="left" vertical="center"/>
      <protection/>
    </xf>
    <xf numFmtId="0" fontId="0" fillId="0" borderId="0" xfId="50" applyAlignment="1">
      <alignment horizontal="left" vertical="center"/>
      <protection/>
    </xf>
    <xf numFmtId="0" fontId="13" fillId="0" borderId="0" xfId="50" applyFont="1" applyAlignment="1">
      <alignment horizontal="center" vertical="top" wrapText="1"/>
      <protection/>
    </xf>
    <xf numFmtId="0" fontId="40" fillId="0" borderId="10" xfId="49" applyFont="1" applyBorder="1" applyAlignment="1">
      <alignment horizontal="center" vertical="center" wrapText="1"/>
      <protection/>
    </xf>
    <xf numFmtId="0" fontId="40" fillId="0" borderId="0" xfId="49" applyFont="1" applyAlignment="1">
      <alignment horizontal="center" vertical="center"/>
      <protection/>
    </xf>
    <xf numFmtId="0" fontId="40" fillId="0" borderId="0" xfId="49" applyFont="1" applyAlignment="1">
      <alignment vertical="center"/>
      <protection/>
    </xf>
    <xf numFmtId="0" fontId="40" fillId="0" borderId="13" xfId="49" applyFont="1" applyBorder="1" applyAlignment="1">
      <alignment horizontal="center" vertical="center" wrapText="1"/>
      <protection/>
    </xf>
    <xf numFmtId="0" fontId="46" fillId="0" borderId="0" xfId="49" applyFont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6_VSAFAS_priedai" xfId="48"/>
    <cellStyle name="Normal_20_VSAFAS_priedai" xfId="49"/>
    <cellStyle name="Normal_3_VSAFAS_priedai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view="pageBreakPreview" zoomScaleSheetLayoutView="100" zoomScalePageLayoutView="0" workbookViewId="0" topLeftCell="A4">
      <selection activeCell="A96" sqref="A96:E96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150" t="s">
        <v>1</v>
      </c>
      <c r="F2" s="151"/>
      <c r="G2" s="151"/>
    </row>
    <row r="3" spans="5:7" ht="12.75">
      <c r="E3" s="152" t="s">
        <v>107</v>
      </c>
      <c r="F3" s="153"/>
      <c r="G3" s="153"/>
    </row>
    <row r="5" spans="1:7" ht="12.75">
      <c r="A5" s="139" t="s">
        <v>276</v>
      </c>
      <c r="B5" s="140"/>
      <c r="C5" s="140"/>
      <c r="D5" s="140"/>
      <c r="E5" s="140"/>
      <c r="F5" s="143"/>
      <c r="G5" s="143"/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>
      <c r="A7" s="154" t="s">
        <v>2</v>
      </c>
      <c r="B7" s="155"/>
      <c r="C7" s="155"/>
      <c r="D7" s="155"/>
      <c r="E7" s="155"/>
      <c r="F7" s="143"/>
      <c r="G7" s="143"/>
    </row>
    <row r="8" spans="1:7" ht="12.75">
      <c r="A8" s="154" t="s">
        <v>144</v>
      </c>
      <c r="B8" s="155"/>
      <c r="C8" s="155"/>
      <c r="D8" s="155"/>
      <c r="E8" s="155"/>
      <c r="F8" s="143"/>
      <c r="G8" s="143"/>
    </row>
    <row r="9" spans="1:7" ht="12.75" customHeight="1">
      <c r="A9" s="160" t="s">
        <v>278</v>
      </c>
      <c r="B9" s="161"/>
      <c r="C9" s="161"/>
      <c r="D9" s="161"/>
      <c r="E9" s="161"/>
      <c r="F9" s="162"/>
      <c r="G9" s="162"/>
    </row>
    <row r="10" spans="1:7" ht="12.75">
      <c r="A10" s="163" t="s">
        <v>145</v>
      </c>
      <c r="B10" s="164"/>
      <c r="C10" s="164"/>
      <c r="D10" s="164"/>
      <c r="E10" s="164"/>
      <c r="F10" s="165"/>
      <c r="G10" s="165"/>
    </row>
    <row r="11" spans="1:7" ht="12.75">
      <c r="A11" s="165"/>
      <c r="B11" s="165"/>
      <c r="C11" s="165"/>
      <c r="D11" s="165"/>
      <c r="E11" s="165"/>
      <c r="F11" s="165"/>
      <c r="G11" s="165"/>
    </row>
    <row r="12" spans="1:5" ht="12.75">
      <c r="A12" s="142"/>
      <c r="B12" s="143"/>
      <c r="C12" s="143"/>
      <c r="D12" s="143"/>
      <c r="E12" s="143"/>
    </row>
    <row r="13" spans="1:7" ht="12.75">
      <c r="A13" s="139" t="s">
        <v>4</v>
      </c>
      <c r="B13" s="140"/>
      <c r="C13" s="140"/>
      <c r="D13" s="140"/>
      <c r="E13" s="140"/>
      <c r="F13" s="141"/>
      <c r="G13" s="141"/>
    </row>
    <row r="14" spans="1:7" ht="12.75">
      <c r="A14" s="139" t="s">
        <v>274</v>
      </c>
      <c r="B14" s="140"/>
      <c r="C14" s="140"/>
      <c r="D14" s="140"/>
      <c r="E14" s="140"/>
      <c r="F14" s="141"/>
      <c r="G14" s="141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54" t="s">
        <v>269</v>
      </c>
      <c r="B16" s="167"/>
      <c r="C16" s="167"/>
      <c r="D16" s="167"/>
      <c r="E16" s="167"/>
      <c r="F16" s="168"/>
      <c r="G16" s="168"/>
    </row>
    <row r="17" spans="1:7" ht="12.75">
      <c r="A17" s="154" t="s">
        <v>5</v>
      </c>
      <c r="B17" s="154"/>
      <c r="C17" s="154"/>
      <c r="D17" s="154"/>
      <c r="E17" s="154"/>
      <c r="F17" s="168"/>
      <c r="G17" s="168"/>
    </row>
    <row r="18" spans="1:7" ht="12.75" customHeight="1">
      <c r="A18" s="34"/>
      <c r="B18" s="36"/>
      <c r="C18" s="36"/>
      <c r="D18" s="169" t="s">
        <v>6</v>
      </c>
      <c r="E18" s="169"/>
      <c r="F18" s="169"/>
      <c r="G18" s="169"/>
    </row>
    <row r="19" spans="1:7" ht="67.5" customHeight="1">
      <c r="A19" s="2" t="s">
        <v>7</v>
      </c>
      <c r="B19" s="157" t="s">
        <v>8</v>
      </c>
      <c r="C19" s="158"/>
      <c r="D19" s="159"/>
      <c r="E19" s="38" t="s">
        <v>9</v>
      </c>
      <c r="F19" s="39" t="s">
        <v>10</v>
      </c>
      <c r="G19" s="39" t="s">
        <v>11</v>
      </c>
    </row>
    <row r="20" spans="1:7" s="33" customFormat="1" ht="12.75" customHeight="1">
      <c r="A20" s="39" t="s">
        <v>12</v>
      </c>
      <c r="B20" s="40" t="s">
        <v>13</v>
      </c>
      <c r="C20" s="41"/>
      <c r="D20" s="42"/>
      <c r="E20" s="43"/>
      <c r="F20" s="131">
        <f>SUM(F27+F21)</f>
        <v>1265561.14</v>
      </c>
      <c r="G20" s="131">
        <f>SUM(G27+G21)</f>
        <v>1271479.8599999999</v>
      </c>
    </row>
    <row r="21" spans="1:7" s="33" customFormat="1" ht="12.75" customHeight="1">
      <c r="A21" s="45" t="s">
        <v>14</v>
      </c>
      <c r="B21" s="46" t="s">
        <v>15</v>
      </c>
      <c r="C21" s="47"/>
      <c r="D21" s="48"/>
      <c r="E21" s="43"/>
      <c r="F21" s="132">
        <f>SUM(F22:F25)</f>
        <v>0</v>
      </c>
      <c r="G21" s="132">
        <f>SUM(G22:G25)</f>
        <v>0</v>
      </c>
    </row>
    <row r="22" spans="1:7" s="33" customFormat="1" ht="12.75" customHeight="1">
      <c r="A22" s="8" t="s">
        <v>27</v>
      </c>
      <c r="B22" s="9"/>
      <c r="C22" s="26" t="s">
        <v>108</v>
      </c>
      <c r="D22" s="49"/>
      <c r="E22" s="50"/>
      <c r="F22" s="44"/>
      <c r="G22" s="44"/>
    </row>
    <row r="23" spans="1:7" s="33" customFormat="1" ht="12.75" customHeight="1">
      <c r="A23" s="8" t="s">
        <v>28</v>
      </c>
      <c r="B23" s="9"/>
      <c r="C23" s="26" t="s">
        <v>109</v>
      </c>
      <c r="D23" s="27"/>
      <c r="E23" s="51"/>
      <c r="F23" s="44"/>
      <c r="G23" s="44"/>
    </row>
    <row r="24" spans="1:7" s="33" customFormat="1" ht="12.75" customHeight="1">
      <c r="A24" s="8" t="s">
        <v>59</v>
      </c>
      <c r="B24" s="9"/>
      <c r="C24" s="26" t="s">
        <v>110</v>
      </c>
      <c r="D24" s="27"/>
      <c r="E24" s="51"/>
      <c r="F24" s="44"/>
      <c r="G24" s="44"/>
    </row>
    <row r="25" spans="1:7" s="33" customFormat="1" ht="12.75" customHeight="1">
      <c r="A25" s="8" t="s">
        <v>111</v>
      </c>
      <c r="B25" s="9"/>
      <c r="C25" s="26" t="s">
        <v>112</v>
      </c>
      <c r="D25" s="27"/>
      <c r="E25" s="12"/>
      <c r="F25" s="132"/>
      <c r="G25" s="132"/>
    </row>
    <row r="26" spans="1:7" s="33" customFormat="1" ht="12.75" customHeight="1">
      <c r="A26" s="52" t="s">
        <v>113</v>
      </c>
      <c r="B26" s="9"/>
      <c r="C26" s="53" t="s">
        <v>114</v>
      </c>
      <c r="D26" s="49"/>
      <c r="E26" s="12"/>
      <c r="F26" s="44"/>
      <c r="G26" s="44"/>
    </row>
    <row r="27" spans="1:7" s="33" customFormat="1" ht="12.75" customHeight="1">
      <c r="A27" s="54" t="s">
        <v>16</v>
      </c>
      <c r="B27" s="55" t="s">
        <v>17</v>
      </c>
      <c r="C27" s="56"/>
      <c r="D27" s="57"/>
      <c r="E27" s="12"/>
      <c r="F27" s="44">
        <f>SUM(F28:F37)</f>
        <v>1265561.14</v>
      </c>
      <c r="G27" s="44">
        <f>SUM(G28:G37)</f>
        <v>1271479.8599999999</v>
      </c>
    </row>
    <row r="28" spans="1:7" s="33" customFormat="1" ht="12.75" customHeight="1">
      <c r="A28" s="8" t="s">
        <v>62</v>
      </c>
      <c r="B28" s="9"/>
      <c r="C28" s="26" t="s">
        <v>115</v>
      </c>
      <c r="D28" s="27"/>
      <c r="E28" s="51"/>
      <c r="F28" s="44"/>
      <c r="G28" s="44"/>
    </row>
    <row r="29" spans="1:7" s="33" customFormat="1" ht="12.75" customHeight="1">
      <c r="A29" s="8" t="s">
        <v>64</v>
      </c>
      <c r="B29" s="9"/>
      <c r="C29" s="26" t="s">
        <v>116</v>
      </c>
      <c r="D29" s="27"/>
      <c r="E29" s="51"/>
      <c r="F29" s="44">
        <v>1230516.88</v>
      </c>
      <c r="G29" s="44">
        <v>1235006.68</v>
      </c>
    </row>
    <row r="30" spans="1:7" s="33" customFormat="1" ht="12.75" customHeight="1">
      <c r="A30" s="8" t="s">
        <v>66</v>
      </c>
      <c r="B30" s="9"/>
      <c r="C30" s="26" t="s">
        <v>117</v>
      </c>
      <c r="D30" s="27"/>
      <c r="E30" s="51"/>
      <c r="F30" s="44"/>
      <c r="G30" s="44"/>
    </row>
    <row r="31" spans="1:7" s="33" customFormat="1" ht="12.75" customHeight="1">
      <c r="A31" s="8" t="s">
        <v>83</v>
      </c>
      <c r="B31" s="9"/>
      <c r="C31" s="26" t="s">
        <v>118</v>
      </c>
      <c r="D31" s="27"/>
      <c r="E31" s="51"/>
      <c r="F31" s="44"/>
      <c r="G31" s="44"/>
    </row>
    <row r="32" spans="1:7" s="33" customFormat="1" ht="12.75" customHeight="1">
      <c r="A32" s="8" t="s">
        <v>85</v>
      </c>
      <c r="B32" s="9"/>
      <c r="C32" s="26" t="s">
        <v>119</v>
      </c>
      <c r="D32" s="27"/>
      <c r="E32" s="51"/>
      <c r="F32" s="44">
        <v>23587.82</v>
      </c>
      <c r="G32" s="44">
        <v>24203.22</v>
      </c>
    </row>
    <row r="33" spans="1:7" s="33" customFormat="1" ht="12.75" customHeight="1">
      <c r="A33" s="8" t="s">
        <v>87</v>
      </c>
      <c r="B33" s="9"/>
      <c r="C33" s="26" t="s">
        <v>120</v>
      </c>
      <c r="D33" s="27"/>
      <c r="E33" s="51"/>
      <c r="F33" s="44"/>
      <c r="G33" s="44"/>
    </row>
    <row r="34" spans="1:7" s="33" customFormat="1" ht="12.75" customHeight="1">
      <c r="A34" s="8" t="s">
        <v>89</v>
      </c>
      <c r="B34" s="9"/>
      <c r="C34" s="26" t="s">
        <v>121</v>
      </c>
      <c r="D34" s="27"/>
      <c r="E34" s="51"/>
      <c r="F34" s="44"/>
      <c r="G34" s="44"/>
    </row>
    <row r="35" spans="1:7" s="33" customFormat="1" ht="12.75" customHeight="1">
      <c r="A35" s="8" t="s">
        <v>91</v>
      </c>
      <c r="B35" s="9"/>
      <c r="C35" s="26" t="s">
        <v>122</v>
      </c>
      <c r="D35" s="27"/>
      <c r="E35" s="51"/>
      <c r="F35" s="44">
        <v>11456.44</v>
      </c>
      <c r="G35" s="44">
        <v>12269.96</v>
      </c>
    </row>
    <row r="36" spans="1:7" s="33" customFormat="1" ht="12.75" customHeight="1">
      <c r="A36" s="8" t="s">
        <v>123</v>
      </c>
      <c r="B36" s="19"/>
      <c r="C36" s="21" t="s">
        <v>146</v>
      </c>
      <c r="D36" s="10"/>
      <c r="E36" s="51"/>
      <c r="F36" s="44"/>
      <c r="G36" s="44"/>
    </row>
    <row r="37" spans="1:7" s="33" customFormat="1" ht="12.75" customHeight="1">
      <c r="A37" s="8" t="s">
        <v>94</v>
      </c>
      <c r="B37" s="9"/>
      <c r="C37" s="26" t="s">
        <v>124</v>
      </c>
      <c r="D37" s="27"/>
      <c r="E37" s="12"/>
      <c r="F37" s="44"/>
      <c r="G37" s="44"/>
    </row>
    <row r="38" spans="1:7" s="33" customFormat="1" ht="12.75" customHeight="1">
      <c r="A38" s="45" t="s">
        <v>18</v>
      </c>
      <c r="B38" s="58" t="s">
        <v>19</v>
      </c>
      <c r="C38" s="58"/>
      <c r="D38" s="12"/>
      <c r="E38" s="12"/>
      <c r="F38" s="44"/>
      <c r="G38" s="44"/>
    </row>
    <row r="39" spans="1:7" s="33" customFormat="1" ht="12.75" customHeight="1">
      <c r="A39" s="45" t="s">
        <v>20</v>
      </c>
      <c r="B39" s="58" t="s">
        <v>21</v>
      </c>
      <c r="C39" s="58"/>
      <c r="D39" s="12"/>
      <c r="E39" s="59"/>
      <c r="F39" s="44"/>
      <c r="G39" s="44"/>
    </row>
    <row r="40" spans="1:7" s="33" customFormat="1" ht="12.75" customHeight="1">
      <c r="A40" s="39" t="s">
        <v>22</v>
      </c>
      <c r="B40" s="40" t="s">
        <v>23</v>
      </c>
      <c r="C40" s="41"/>
      <c r="D40" s="42"/>
      <c r="E40" s="51"/>
      <c r="F40" s="44"/>
      <c r="G40" s="44"/>
    </row>
    <row r="41" spans="1:7" s="33" customFormat="1" ht="12.75" customHeight="1">
      <c r="A41" s="2" t="s">
        <v>24</v>
      </c>
      <c r="B41" s="3" t="s">
        <v>25</v>
      </c>
      <c r="C41" s="60"/>
      <c r="D41" s="4"/>
      <c r="E41" s="12"/>
      <c r="F41" s="44">
        <f>SUM(F42+F49+F57+F48)</f>
        <v>86563.65</v>
      </c>
      <c r="G41" s="132">
        <f>SUM(G42+G49+G57)</f>
        <v>113180.1</v>
      </c>
    </row>
    <row r="42" spans="1:7" s="33" customFormat="1" ht="12.75" customHeight="1">
      <c r="A42" s="5" t="s">
        <v>14</v>
      </c>
      <c r="B42" s="13" t="s">
        <v>26</v>
      </c>
      <c r="C42" s="16"/>
      <c r="D42" s="14"/>
      <c r="E42" s="12"/>
      <c r="F42" s="44">
        <f>SUM(F43:F47)</f>
        <v>26138.81</v>
      </c>
      <c r="G42" s="44">
        <f>SUM(G43:G47)</f>
        <v>52339.98</v>
      </c>
    </row>
    <row r="43" spans="1:7" s="33" customFormat="1" ht="12.75" customHeight="1">
      <c r="A43" s="15" t="s">
        <v>27</v>
      </c>
      <c r="B43" s="19"/>
      <c r="C43" s="21" t="s">
        <v>125</v>
      </c>
      <c r="D43" s="10"/>
      <c r="E43" s="51"/>
      <c r="F43" s="44"/>
      <c r="G43" s="44"/>
    </row>
    <row r="44" spans="1:7" s="33" customFormat="1" ht="12.75" customHeight="1">
      <c r="A44" s="15" t="s">
        <v>28</v>
      </c>
      <c r="B44" s="19"/>
      <c r="C44" s="21" t="s">
        <v>126</v>
      </c>
      <c r="D44" s="10"/>
      <c r="E44" s="51"/>
      <c r="F44" s="44">
        <v>26138.81</v>
      </c>
      <c r="G44" s="44">
        <v>52339.98</v>
      </c>
    </row>
    <row r="45" spans="1:7" s="33" customFormat="1" ht="12.75">
      <c r="A45" s="15" t="s">
        <v>59</v>
      </c>
      <c r="B45" s="19"/>
      <c r="C45" s="21" t="s">
        <v>127</v>
      </c>
      <c r="D45" s="10"/>
      <c r="E45" s="51"/>
      <c r="F45" s="44"/>
      <c r="G45" s="44"/>
    </row>
    <row r="46" spans="1:7" s="33" customFormat="1" ht="12.75">
      <c r="A46" s="15" t="s">
        <v>111</v>
      </c>
      <c r="B46" s="19"/>
      <c r="C46" s="21" t="s">
        <v>128</v>
      </c>
      <c r="D46" s="10"/>
      <c r="E46" s="51"/>
      <c r="F46" s="44"/>
      <c r="G46" s="44"/>
    </row>
    <row r="47" spans="1:7" s="33" customFormat="1" ht="12.75" customHeight="1">
      <c r="A47" s="15" t="s">
        <v>113</v>
      </c>
      <c r="B47" s="60"/>
      <c r="C47" s="166" t="s">
        <v>29</v>
      </c>
      <c r="D47" s="149"/>
      <c r="E47" s="51"/>
      <c r="F47" s="44"/>
      <c r="G47" s="44"/>
    </row>
    <row r="48" spans="1:7" s="33" customFormat="1" ht="12.75" customHeight="1">
      <c r="A48" s="5" t="s">
        <v>16</v>
      </c>
      <c r="B48" s="22" t="s">
        <v>30</v>
      </c>
      <c r="C48" s="61"/>
      <c r="D48" s="23"/>
      <c r="E48" s="12"/>
      <c r="F48" s="132">
        <v>56</v>
      </c>
      <c r="G48" s="44">
        <v>339.29</v>
      </c>
    </row>
    <row r="49" spans="1:7" s="33" customFormat="1" ht="12.75" customHeight="1">
      <c r="A49" s="5" t="s">
        <v>18</v>
      </c>
      <c r="B49" s="13" t="s">
        <v>106</v>
      </c>
      <c r="C49" s="16"/>
      <c r="D49" s="14"/>
      <c r="E49" s="12"/>
      <c r="F49" s="44">
        <f>SUM(F50:F55)</f>
        <v>52197.66</v>
      </c>
      <c r="G49" s="44">
        <f>SUM(G50:G55)</f>
        <v>53128.43</v>
      </c>
    </row>
    <row r="50" spans="1:7" s="33" customFormat="1" ht="12.75" customHeight="1">
      <c r="A50" s="15" t="s">
        <v>31</v>
      </c>
      <c r="B50" s="16"/>
      <c r="C50" s="62" t="s">
        <v>32</v>
      </c>
      <c r="D50" s="17"/>
      <c r="E50" s="12"/>
      <c r="F50" s="44"/>
      <c r="G50" s="44"/>
    </row>
    <row r="51" spans="1:7" s="33" customFormat="1" ht="12.75" customHeight="1">
      <c r="A51" s="63" t="s">
        <v>33</v>
      </c>
      <c r="B51" s="19"/>
      <c r="C51" s="21" t="s">
        <v>34</v>
      </c>
      <c r="D51" s="11"/>
      <c r="E51" s="64"/>
      <c r="F51" s="65"/>
      <c r="G51" s="65"/>
    </row>
    <row r="52" spans="1:7" s="33" customFormat="1" ht="12.75" customHeight="1">
      <c r="A52" s="15" t="s">
        <v>35</v>
      </c>
      <c r="B52" s="19"/>
      <c r="C52" s="21" t="s">
        <v>36</v>
      </c>
      <c r="D52" s="10"/>
      <c r="E52" s="66"/>
      <c r="F52" s="44"/>
      <c r="G52" s="44"/>
    </row>
    <row r="53" spans="1:7" s="33" customFormat="1" ht="12.75" customHeight="1">
      <c r="A53" s="15" t="s">
        <v>37</v>
      </c>
      <c r="B53" s="19"/>
      <c r="C53" s="166" t="s">
        <v>38</v>
      </c>
      <c r="D53" s="149"/>
      <c r="E53" s="66"/>
      <c r="F53" s="44"/>
      <c r="G53" s="44">
        <v>1066.36</v>
      </c>
    </row>
    <row r="54" spans="1:7" s="33" customFormat="1" ht="12.75" customHeight="1">
      <c r="A54" s="15" t="s">
        <v>39</v>
      </c>
      <c r="B54" s="19"/>
      <c r="C54" s="21" t="s">
        <v>40</v>
      </c>
      <c r="D54" s="10"/>
      <c r="E54" s="66"/>
      <c r="F54" s="44">
        <v>46773.04</v>
      </c>
      <c r="G54" s="44">
        <v>47819.4</v>
      </c>
    </row>
    <row r="55" spans="1:7" s="33" customFormat="1" ht="12.75" customHeight="1">
      <c r="A55" s="15" t="s">
        <v>41</v>
      </c>
      <c r="B55" s="19"/>
      <c r="C55" s="21" t="s">
        <v>42</v>
      </c>
      <c r="D55" s="10"/>
      <c r="E55" s="12"/>
      <c r="F55" s="44">
        <v>5424.62</v>
      </c>
      <c r="G55" s="44">
        <v>4242.67</v>
      </c>
    </row>
    <row r="56" spans="1:7" s="33" customFormat="1" ht="12.75" customHeight="1">
      <c r="A56" s="5" t="s">
        <v>20</v>
      </c>
      <c r="B56" s="6" t="s">
        <v>43</v>
      </c>
      <c r="C56" s="6"/>
      <c r="D56" s="18"/>
      <c r="E56" s="66"/>
      <c r="F56" s="44"/>
      <c r="G56" s="44"/>
    </row>
    <row r="57" spans="1:7" s="33" customFormat="1" ht="12.75" customHeight="1">
      <c r="A57" s="5" t="s">
        <v>44</v>
      </c>
      <c r="B57" s="6" t="s">
        <v>45</v>
      </c>
      <c r="C57" s="6"/>
      <c r="D57" s="18"/>
      <c r="E57" s="12"/>
      <c r="F57" s="44">
        <v>8171.18</v>
      </c>
      <c r="G57" s="44">
        <v>7711.69</v>
      </c>
    </row>
    <row r="58" spans="1:7" s="33" customFormat="1" ht="12.75" customHeight="1">
      <c r="A58" s="45"/>
      <c r="B58" s="55" t="s">
        <v>46</v>
      </c>
      <c r="C58" s="56"/>
      <c r="D58" s="57"/>
      <c r="E58" s="12"/>
      <c r="F58" s="134">
        <f>SUM(F20+F41)</f>
        <v>1352124.7899999998</v>
      </c>
      <c r="G58" s="131">
        <f>SUM(G20+G41+G48)</f>
        <v>1384999.25</v>
      </c>
    </row>
    <row r="59" spans="1:7" s="33" customFormat="1" ht="12.75" customHeight="1">
      <c r="A59" s="39" t="s">
        <v>47</v>
      </c>
      <c r="B59" s="40" t="s">
        <v>48</v>
      </c>
      <c r="C59" s="40"/>
      <c r="D59" s="67"/>
      <c r="E59" s="12"/>
      <c r="F59" s="132">
        <f>SUM(F60:F63)</f>
        <v>1303242.31</v>
      </c>
      <c r="G59" s="44">
        <f>SUM(G60:G63)</f>
        <v>1337180.8800000001</v>
      </c>
    </row>
    <row r="60" spans="1:7" s="33" customFormat="1" ht="12.75" customHeight="1">
      <c r="A60" s="45" t="s">
        <v>14</v>
      </c>
      <c r="B60" s="58" t="s">
        <v>49</v>
      </c>
      <c r="C60" s="58"/>
      <c r="D60" s="12"/>
      <c r="E60" s="12"/>
      <c r="F60" s="132">
        <v>1293104.7</v>
      </c>
      <c r="G60" s="44">
        <v>1326847.77</v>
      </c>
    </row>
    <row r="61" spans="1:7" s="33" customFormat="1" ht="12.75" customHeight="1">
      <c r="A61" s="54" t="s">
        <v>16</v>
      </c>
      <c r="B61" s="55" t="s">
        <v>50</v>
      </c>
      <c r="C61" s="56"/>
      <c r="D61" s="57"/>
      <c r="E61" s="68"/>
      <c r="F61" s="69"/>
      <c r="G61" s="69"/>
    </row>
    <row r="62" spans="1:7" s="33" customFormat="1" ht="12.75" customHeight="1">
      <c r="A62" s="45" t="s">
        <v>18</v>
      </c>
      <c r="B62" s="144" t="s">
        <v>51</v>
      </c>
      <c r="C62" s="145"/>
      <c r="D62" s="146"/>
      <c r="E62" s="12"/>
      <c r="F62" s="44"/>
      <c r="G62" s="44"/>
    </row>
    <row r="63" spans="1:7" s="33" customFormat="1" ht="12.75" customHeight="1">
      <c r="A63" s="45" t="s">
        <v>52</v>
      </c>
      <c r="B63" s="58" t="s">
        <v>53</v>
      </c>
      <c r="C63" s="9"/>
      <c r="D63" s="43"/>
      <c r="E63" s="12"/>
      <c r="F63" s="44">
        <v>10137.61</v>
      </c>
      <c r="G63" s="44">
        <v>10333.11</v>
      </c>
    </row>
    <row r="64" spans="1:7" s="33" customFormat="1" ht="12.75" customHeight="1">
      <c r="A64" s="39" t="s">
        <v>54</v>
      </c>
      <c r="B64" s="40" t="s">
        <v>55</v>
      </c>
      <c r="C64" s="41"/>
      <c r="D64" s="42"/>
      <c r="E64" s="12"/>
      <c r="F64" s="44"/>
      <c r="G64" s="44"/>
    </row>
    <row r="65" spans="1:7" s="33" customFormat="1" ht="12.75" customHeight="1">
      <c r="A65" s="45" t="s">
        <v>14</v>
      </c>
      <c r="B65" s="46" t="s">
        <v>56</v>
      </c>
      <c r="C65" s="70"/>
      <c r="D65" s="71"/>
      <c r="E65" s="12"/>
      <c r="F65" s="44"/>
      <c r="G65" s="44"/>
    </row>
    <row r="66" spans="1:7" s="33" customFormat="1" ht="12.75">
      <c r="A66" s="8" t="s">
        <v>27</v>
      </c>
      <c r="B66" s="72"/>
      <c r="C66" s="26" t="s">
        <v>57</v>
      </c>
      <c r="D66" s="7"/>
      <c r="E66" s="66"/>
      <c r="F66" s="44"/>
      <c r="G66" s="44"/>
    </row>
    <row r="67" spans="1:7" s="33" customFormat="1" ht="12.75" customHeight="1">
      <c r="A67" s="8" t="s">
        <v>28</v>
      </c>
      <c r="B67" s="9"/>
      <c r="C67" s="26" t="s">
        <v>58</v>
      </c>
      <c r="D67" s="27"/>
      <c r="E67" s="12"/>
      <c r="F67" s="44"/>
      <c r="G67" s="44"/>
    </row>
    <row r="68" spans="1:7" s="33" customFormat="1" ht="12.75" customHeight="1">
      <c r="A68" s="8" t="s">
        <v>129</v>
      </c>
      <c r="B68" s="9"/>
      <c r="C68" s="26" t="s">
        <v>60</v>
      </c>
      <c r="D68" s="27"/>
      <c r="E68" s="59"/>
      <c r="F68" s="44"/>
      <c r="G68" s="44"/>
    </row>
    <row r="69" spans="1:7" s="1" customFormat="1" ht="12.75" customHeight="1">
      <c r="A69" s="5" t="s">
        <v>16</v>
      </c>
      <c r="B69" s="24" t="s">
        <v>61</v>
      </c>
      <c r="C69" s="73"/>
      <c r="D69" s="25"/>
      <c r="E69" s="18"/>
      <c r="F69" s="133">
        <f>SUM(F80:F82)</f>
        <v>48882.48</v>
      </c>
      <c r="G69" s="133">
        <f>SUM(G80:G82)</f>
        <v>47818.37</v>
      </c>
    </row>
    <row r="70" spans="1:7" s="33" customFormat="1" ht="12.75" customHeight="1">
      <c r="A70" s="8" t="s">
        <v>62</v>
      </c>
      <c r="B70" s="9"/>
      <c r="C70" s="26" t="s">
        <v>63</v>
      </c>
      <c r="D70" s="49"/>
      <c r="E70" s="12"/>
      <c r="F70" s="44"/>
      <c r="G70" s="44"/>
    </row>
    <row r="71" spans="1:7" s="33" customFormat="1" ht="12.75" customHeight="1">
      <c r="A71" s="8" t="s">
        <v>64</v>
      </c>
      <c r="B71" s="72"/>
      <c r="C71" s="26" t="s">
        <v>65</v>
      </c>
      <c r="D71" s="7"/>
      <c r="E71" s="66"/>
      <c r="F71" s="44"/>
      <c r="G71" s="44"/>
    </row>
    <row r="72" spans="1:7" s="33" customFormat="1" ht="12.75">
      <c r="A72" s="8" t="s">
        <v>66</v>
      </c>
      <c r="B72" s="72"/>
      <c r="C72" s="26" t="s">
        <v>82</v>
      </c>
      <c r="D72" s="7"/>
      <c r="E72" s="66"/>
      <c r="F72" s="44"/>
      <c r="G72" s="44"/>
    </row>
    <row r="73" spans="1:7" s="33" customFormat="1" ht="12.75">
      <c r="A73" s="74" t="s">
        <v>83</v>
      </c>
      <c r="B73" s="16"/>
      <c r="C73" s="75" t="s">
        <v>84</v>
      </c>
      <c r="D73" s="17"/>
      <c r="E73" s="66"/>
      <c r="F73" s="44"/>
      <c r="G73" s="44"/>
    </row>
    <row r="74" spans="1:7" s="33" customFormat="1" ht="12.75">
      <c r="A74" s="45" t="s">
        <v>85</v>
      </c>
      <c r="B74" s="53"/>
      <c r="C74" s="53" t="s">
        <v>86</v>
      </c>
      <c r="D74" s="49"/>
      <c r="E74" s="76"/>
      <c r="F74" s="44"/>
      <c r="G74" s="44"/>
    </row>
    <row r="75" spans="1:7" s="33" customFormat="1" ht="12.75" customHeight="1">
      <c r="A75" s="77" t="s">
        <v>87</v>
      </c>
      <c r="B75" s="73"/>
      <c r="C75" s="78" t="s">
        <v>88</v>
      </c>
      <c r="D75" s="28"/>
      <c r="E75" s="12"/>
      <c r="F75" s="44"/>
      <c r="G75" s="44"/>
    </row>
    <row r="76" spans="1:7" s="33" customFormat="1" ht="12.75" customHeight="1">
      <c r="A76" s="15" t="s">
        <v>130</v>
      </c>
      <c r="B76" s="19"/>
      <c r="C76" s="11"/>
      <c r="D76" s="10" t="s">
        <v>131</v>
      </c>
      <c r="E76" s="66"/>
      <c r="F76" s="44"/>
      <c r="G76" s="44"/>
    </row>
    <row r="77" spans="1:7" s="33" customFormat="1" ht="12.75" customHeight="1">
      <c r="A77" s="15" t="s">
        <v>132</v>
      </c>
      <c r="B77" s="19"/>
      <c r="C77" s="11"/>
      <c r="D77" s="10" t="s">
        <v>133</v>
      </c>
      <c r="E77" s="51"/>
      <c r="F77" s="44"/>
      <c r="G77" s="44"/>
    </row>
    <row r="78" spans="1:7" s="33" customFormat="1" ht="12.75" customHeight="1">
      <c r="A78" s="15" t="s">
        <v>89</v>
      </c>
      <c r="B78" s="61"/>
      <c r="C78" s="79" t="s">
        <v>90</v>
      </c>
      <c r="D78" s="80"/>
      <c r="E78" s="51"/>
      <c r="F78" s="44"/>
      <c r="G78" s="44"/>
    </row>
    <row r="79" spans="1:7" s="33" customFormat="1" ht="12.75" customHeight="1">
      <c r="A79" s="15" t="s">
        <v>91</v>
      </c>
      <c r="B79" s="81"/>
      <c r="C79" s="21" t="s">
        <v>92</v>
      </c>
      <c r="D79" s="82"/>
      <c r="E79" s="66"/>
      <c r="F79" s="44"/>
      <c r="G79" s="44"/>
    </row>
    <row r="80" spans="1:7" s="33" customFormat="1" ht="12.75" customHeight="1">
      <c r="A80" s="15" t="s">
        <v>123</v>
      </c>
      <c r="B80" s="9"/>
      <c r="C80" s="26" t="s">
        <v>93</v>
      </c>
      <c r="D80" s="27"/>
      <c r="E80" s="66"/>
      <c r="F80" s="132">
        <v>7901.04</v>
      </c>
      <c r="G80" s="132">
        <v>6750.66</v>
      </c>
    </row>
    <row r="81" spans="1:7" s="33" customFormat="1" ht="12.75" customHeight="1">
      <c r="A81" s="15" t="s">
        <v>94</v>
      </c>
      <c r="B81" s="9"/>
      <c r="C81" s="26" t="s">
        <v>134</v>
      </c>
      <c r="D81" s="27"/>
      <c r="E81" s="66"/>
      <c r="F81" s="44"/>
      <c r="G81" s="44">
        <v>86.27</v>
      </c>
    </row>
    <row r="82" spans="1:7" s="33" customFormat="1" ht="12.75" customHeight="1">
      <c r="A82" s="8" t="s">
        <v>96</v>
      </c>
      <c r="B82" s="19"/>
      <c r="C82" s="21" t="s">
        <v>95</v>
      </c>
      <c r="D82" s="10"/>
      <c r="E82" s="66"/>
      <c r="F82" s="44">
        <v>40981.44</v>
      </c>
      <c r="G82" s="132">
        <v>40981.44</v>
      </c>
    </row>
    <row r="83" spans="1:7" s="33" customFormat="1" ht="12.75" customHeight="1">
      <c r="A83" s="8" t="s">
        <v>135</v>
      </c>
      <c r="B83" s="9"/>
      <c r="C83" s="26" t="s">
        <v>97</v>
      </c>
      <c r="D83" s="27"/>
      <c r="E83" s="59"/>
      <c r="F83" s="44"/>
      <c r="G83" s="44"/>
    </row>
    <row r="84" spans="1:7" s="33" customFormat="1" ht="12.75" customHeight="1">
      <c r="A84" s="39" t="s">
        <v>98</v>
      </c>
      <c r="B84" s="83" t="s">
        <v>99</v>
      </c>
      <c r="C84" s="84"/>
      <c r="D84" s="85"/>
      <c r="E84" s="59"/>
      <c r="F84" s="44"/>
      <c r="G84" s="44"/>
    </row>
    <row r="85" spans="1:7" s="33" customFormat="1" ht="12.75" customHeight="1">
      <c r="A85" s="45" t="s">
        <v>14</v>
      </c>
      <c r="B85" s="58" t="s">
        <v>136</v>
      </c>
      <c r="C85" s="9"/>
      <c r="D85" s="43"/>
      <c r="E85" s="59"/>
      <c r="F85" s="44"/>
      <c r="G85" s="44"/>
    </row>
    <row r="86" spans="1:7" s="33" customFormat="1" ht="12.75" customHeight="1">
      <c r="A86" s="45" t="s">
        <v>16</v>
      </c>
      <c r="B86" s="46" t="s">
        <v>100</v>
      </c>
      <c r="C86" s="70"/>
      <c r="D86" s="71"/>
      <c r="E86" s="12"/>
      <c r="F86" s="44"/>
      <c r="G86" s="44"/>
    </row>
    <row r="87" spans="1:7" s="33" customFormat="1" ht="12.75" customHeight="1">
      <c r="A87" s="8" t="s">
        <v>62</v>
      </c>
      <c r="B87" s="9"/>
      <c r="C87" s="26" t="s">
        <v>137</v>
      </c>
      <c r="D87" s="27"/>
      <c r="E87" s="12"/>
      <c r="F87" s="44"/>
      <c r="G87" s="44"/>
    </row>
    <row r="88" spans="1:7" s="33" customFormat="1" ht="12.75" customHeight="1">
      <c r="A88" s="8" t="s">
        <v>64</v>
      </c>
      <c r="B88" s="9"/>
      <c r="C88" s="26" t="s">
        <v>138</v>
      </c>
      <c r="D88" s="27"/>
      <c r="E88" s="12"/>
      <c r="F88" s="44"/>
      <c r="G88" s="44"/>
    </row>
    <row r="89" spans="1:7" s="33" customFormat="1" ht="12.75" customHeight="1">
      <c r="A89" s="5" t="s">
        <v>18</v>
      </c>
      <c r="B89" s="11" t="s">
        <v>101</v>
      </c>
      <c r="C89" s="11"/>
      <c r="D89" s="20"/>
      <c r="E89" s="12"/>
      <c r="F89" s="44"/>
      <c r="G89" s="44"/>
    </row>
    <row r="90" spans="1:7" s="33" customFormat="1" ht="12.75" customHeight="1">
      <c r="A90" s="54" t="s">
        <v>20</v>
      </c>
      <c r="B90" s="55" t="s">
        <v>102</v>
      </c>
      <c r="C90" s="56"/>
      <c r="D90" s="57"/>
      <c r="E90" s="12"/>
      <c r="F90" s="44">
        <f>SUM(F91:F92)</f>
        <v>0</v>
      </c>
      <c r="G90" s="44">
        <f>SUM(G91:G92)</f>
        <v>0</v>
      </c>
    </row>
    <row r="91" spans="1:7" s="33" customFormat="1" ht="12.75" customHeight="1">
      <c r="A91" s="8" t="s">
        <v>139</v>
      </c>
      <c r="B91" s="41"/>
      <c r="C91" s="26" t="s">
        <v>103</v>
      </c>
      <c r="D91" s="86"/>
      <c r="E91" s="51"/>
      <c r="F91" s="44"/>
      <c r="G91" s="44"/>
    </row>
    <row r="92" spans="1:7" s="33" customFormat="1" ht="12.75" customHeight="1">
      <c r="A92" s="8" t="s">
        <v>140</v>
      </c>
      <c r="B92" s="41"/>
      <c r="C92" s="26" t="s">
        <v>104</v>
      </c>
      <c r="D92" s="86"/>
      <c r="E92" s="51"/>
      <c r="F92" s="44"/>
      <c r="G92" s="44"/>
    </row>
    <row r="93" spans="1:7" s="33" customFormat="1" ht="12.75" customHeight="1">
      <c r="A93" s="39" t="s">
        <v>141</v>
      </c>
      <c r="B93" s="83" t="s">
        <v>142</v>
      </c>
      <c r="C93" s="85"/>
      <c r="D93" s="85"/>
      <c r="E93" s="51"/>
      <c r="F93" s="44"/>
      <c r="G93" s="44"/>
    </row>
    <row r="94" spans="1:7" s="33" customFormat="1" ht="25.5" customHeight="1">
      <c r="A94" s="39"/>
      <c r="B94" s="147" t="s">
        <v>143</v>
      </c>
      <c r="C94" s="148"/>
      <c r="D94" s="149"/>
      <c r="E94" s="12"/>
      <c r="F94" s="134">
        <f>SUM(F59+F69+F90)</f>
        <v>1352124.79</v>
      </c>
      <c r="G94" s="134">
        <f>SUM(G59+G69+G90)</f>
        <v>1384999.2500000002</v>
      </c>
    </row>
    <row r="95" spans="1:7" s="33" customFormat="1" ht="12.75">
      <c r="A95" s="87"/>
      <c r="B95" s="88"/>
      <c r="C95" s="88"/>
      <c r="D95" s="88"/>
      <c r="E95" s="88"/>
      <c r="F95" s="30"/>
      <c r="G95" s="30"/>
    </row>
    <row r="96" spans="1:7" s="33" customFormat="1" ht="12.75" customHeight="1">
      <c r="A96" s="171" t="s">
        <v>275</v>
      </c>
      <c r="B96" s="172"/>
      <c r="C96" s="172"/>
      <c r="D96" s="172"/>
      <c r="E96" s="172"/>
      <c r="F96" s="170" t="s">
        <v>270</v>
      </c>
      <c r="G96" s="155"/>
    </row>
    <row r="97" spans="1:7" s="33" customFormat="1" ht="12.75">
      <c r="A97" s="154" t="s">
        <v>147</v>
      </c>
      <c r="B97" s="154"/>
      <c r="C97" s="154"/>
      <c r="D97" s="154"/>
      <c r="E97" s="154"/>
      <c r="F97" s="154" t="s">
        <v>105</v>
      </c>
      <c r="G97" s="154"/>
    </row>
    <row r="98" spans="1:7" s="33" customFormat="1" ht="12.75">
      <c r="A98" s="89"/>
      <c r="B98" s="89"/>
      <c r="C98" s="89"/>
      <c r="D98" s="89"/>
      <c r="E98" s="90"/>
      <c r="F98" s="36"/>
      <c r="G98" s="36"/>
    </row>
    <row r="99" s="33" customFormat="1" ht="12.75">
      <c r="E99" s="30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</sheetData>
  <sheetProtection/>
  <mergeCells count="22">
    <mergeCell ref="F97:G97"/>
    <mergeCell ref="A96:E96"/>
    <mergeCell ref="A9:G9"/>
    <mergeCell ref="A10:G11"/>
    <mergeCell ref="C47:D47"/>
    <mergeCell ref="C53:D53"/>
    <mergeCell ref="A97:E97"/>
    <mergeCell ref="A14:G14"/>
    <mergeCell ref="A16:G16"/>
    <mergeCell ref="A17:G17"/>
    <mergeCell ref="D18:G18"/>
    <mergeCell ref="F96:G96"/>
    <mergeCell ref="A13:G13"/>
    <mergeCell ref="A12:E12"/>
    <mergeCell ref="B62:D62"/>
    <mergeCell ref="B94:D94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view="pageBreakPreview" zoomScaleSheetLayoutView="100" zoomScalePageLayoutView="0" workbookViewId="0" topLeftCell="A13">
      <selection activeCell="H28" sqref="H28"/>
    </sheetView>
  </sheetViews>
  <sheetFormatPr defaultColWidth="9.140625" defaultRowHeight="12.75"/>
  <cols>
    <col min="1" max="1" width="8.00390625" style="96" customWidth="1"/>
    <col min="2" max="2" width="1.57421875" style="96" hidden="1" customWidth="1"/>
    <col min="3" max="3" width="30.140625" style="96" customWidth="1"/>
    <col min="4" max="4" width="18.28125" style="96" customWidth="1"/>
    <col min="5" max="5" width="0" style="96" hidden="1" customWidth="1"/>
    <col min="6" max="6" width="11.7109375" style="96" customWidth="1"/>
    <col min="7" max="9" width="13.140625" style="96" customWidth="1"/>
    <col min="10" max="16384" width="9.140625" style="96" customWidth="1"/>
  </cols>
  <sheetData>
    <row r="1" spans="7:8" ht="12.75">
      <c r="G1" s="100"/>
      <c r="H1" s="100"/>
    </row>
    <row r="2" spans="4:9" ht="15.75">
      <c r="D2" s="107"/>
      <c r="G2" s="101" t="s">
        <v>149</v>
      </c>
      <c r="H2" s="102"/>
      <c r="I2" s="102"/>
    </row>
    <row r="3" spans="7:9" ht="15.75">
      <c r="G3" s="101" t="s">
        <v>107</v>
      </c>
      <c r="H3" s="102"/>
      <c r="I3" s="102"/>
    </row>
    <row r="5" spans="1:9" ht="15.75">
      <c r="A5" s="190"/>
      <c r="B5" s="191"/>
      <c r="C5" s="191"/>
      <c r="D5" s="191"/>
      <c r="E5" s="191"/>
      <c r="F5" s="191"/>
      <c r="G5" s="191"/>
      <c r="H5" s="191"/>
      <c r="I5" s="191"/>
    </row>
    <row r="6" spans="1:9" ht="15.75">
      <c r="A6" s="192" t="s">
        <v>276</v>
      </c>
      <c r="B6" s="191"/>
      <c r="C6" s="191"/>
      <c r="D6" s="191"/>
      <c r="E6" s="191"/>
      <c r="F6" s="191"/>
      <c r="G6" s="191"/>
      <c r="H6" s="191"/>
      <c r="I6" s="191"/>
    </row>
    <row r="7" spans="1:9" ht="15.75">
      <c r="A7" s="193" t="s">
        <v>150</v>
      </c>
      <c r="B7" s="191"/>
      <c r="C7" s="191"/>
      <c r="D7" s="191"/>
      <c r="E7" s="191"/>
      <c r="F7" s="191"/>
      <c r="G7" s="191"/>
      <c r="H7" s="191"/>
      <c r="I7" s="191"/>
    </row>
    <row r="8" spans="1:9" ht="15">
      <c r="A8" s="194" t="s">
        <v>3</v>
      </c>
      <c r="B8" s="185"/>
      <c r="C8" s="185"/>
      <c r="D8" s="185"/>
      <c r="E8" s="185"/>
      <c r="F8" s="185"/>
      <c r="G8" s="185"/>
      <c r="H8" s="185"/>
      <c r="I8" s="185"/>
    </row>
    <row r="9" spans="1:9" ht="14.25">
      <c r="A9" s="195" t="s">
        <v>277</v>
      </c>
      <c r="B9" s="185"/>
      <c r="C9" s="185"/>
      <c r="D9" s="185"/>
      <c r="E9" s="185"/>
      <c r="F9" s="185"/>
      <c r="G9" s="185"/>
      <c r="H9" s="185"/>
      <c r="I9" s="185"/>
    </row>
    <row r="10" spans="1:9" ht="15">
      <c r="A10" s="194" t="s">
        <v>186</v>
      </c>
      <c r="B10" s="185"/>
      <c r="C10" s="185"/>
      <c r="D10" s="185"/>
      <c r="E10" s="185"/>
      <c r="F10" s="185"/>
      <c r="G10" s="185"/>
      <c r="H10" s="185"/>
      <c r="I10" s="185"/>
    </row>
    <row r="11" spans="1:9" ht="15">
      <c r="A11" s="194" t="s">
        <v>187</v>
      </c>
      <c r="B11" s="191"/>
      <c r="C11" s="191"/>
      <c r="D11" s="191"/>
      <c r="E11" s="191"/>
      <c r="F11" s="191"/>
      <c r="G11" s="191"/>
      <c r="H11" s="191"/>
      <c r="I11" s="191"/>
    </row>
    <row r="12" spans="1:9" ht="15">
      <c r="A12" s="196"/>
      <c r="B12" s="185"/>
      <c r="C12" s="185"/>
      <c r="D12" s="185"/>
      <c r="E12" s="185"/>
      <c r="F12" s="185"/>
      <c r="G12" s="185"/>
      <c r="H12" s="185"/>
      <c r="I12" s="185"/>
    </row>
    <row r="13" spans="1:9" ht="15">
      <c r="A13" s="197" t="s">
        <v>151</v>
      </c>
      <c r="B13" s="198"/>
      <c r="C13" s="198"/>
      <c r="D13" s="198"/>
      <c r="E13" s="198"/>
      <c r="F13" s="198"/>
      <c r="G13" s="198"/>
      <c r="H13" s="198"/>
      <c r="I13" s="198"/>
    </row>
    <row r="14" spans="1:9" ht="15">
      <c r="A14" s="194"/>
      <c r="B14" s="185"/>
      <c r="C14" s="185"/>
      <c r="D14" s="185"/>
      <c r="E14" s="185"/>
      <c r="F14" s="185"/>
      <c r="G14" s="185"/>
      <c r="H14" s="185"/>
      <c r="I14" s="185"/>
    </row>
    <row r="15" spans="1:9" ht="15">
      <c r="A15" s="197" t="s">
        <v>268</v>
      </c>
      <c r="B15" s="198"/>
      <c r="C15" s="198"/>
      <c r="D15" s="198"/>
      <c r="E15" s="198"/>
      <c r="F15" s="198"/>
      <c r="G15" s="198"/>
      <c r="H15" s="198"/>
      <c r="I15" s="198"/>
    </row>
    <row r="16" spans="1:9" ht="9.7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>
      <c r="A17" s="194" t="s">
        <v>269</v>
      </c>
      <c r="B17" s="185"/>
      <c r="C17" s="185"/>
      <c r="D17" s="185"/>
      <c r="E17" s="185"/>
      <c r="F17" s="185"/>
      <c r="G17" s="185"/>
      <c r="H17" s="185"/>
      <c r="I17" s="185"/>
    </row>
    <row r="18" spans="1:9" ht="15">
      <c r="A18" s="194" t="s">
        <v>5</v>
      </c>
      <c r="B18" s="185"/>
      <c r="C18" s="185"/>
      <c r="D18" s="185"/>
      <c r="E18" s="185"/>
      <c r="F18" s="185"/>
      <c r="G18" s="185"/>
      <c r="H18" s="185"/>
      <c r="I18" s="185"/>
    </row>
    <row r="19" spans="1:9" s="94" customFormat="1" ht="15">
      <c r="A19" s="184" t="s">
        <v>185</v>
      </c>
      <c r="B19" s="185"/>
      <c r="C19" s="185"/>
      <c r="D19" s="185"/>
      <c r="E19" s="185"/>
      <c r="F19" s="185"/>
      <c r="G19" s="185"/>
      <c r="H19" s="185"/>
      <c r="I19" s="185"/>
    </row>
    <row r="20" spans="1:9" s="108" customFormat="1" ht="49.5" customHeight="1">
      <c r="A20" s="186" t="s">
        <v>7</v>
      </c>
      <c r="B20" s="186"/>
      <c r="C20" s="186" t="s">
        <v>8</v>
      </c>
      <c r="D20" s="187"/>
      <c r="E20" s="187"/>
      <c r="F20" s="187"/>
      <c r="G20" s="95" t="s">
        <v>152</v>
      </c>
      <c r="H20" s="95" t="s">
        <v>153</v>
      </c>
      <c r="I20" s="95" t="s">
        <v>154</v>
      </c>
    </row>
    <row r="21" spans="1:9" ht="15.75">
      <c r="A21" s="98" t="s">
        <v>12</v>
      </c>
      <c r="B21" s="91" t="s">
        <v>155</v>
      </c>
      <c r="C21" s="188" t="s">
        <v>155</v>
      </c>
      <c r="D21" s="189"/>
      <c r="E21" s="189"/>
      <c r="F21" s="189"/>
      <c r="G21" s="91"/>
      <c r="H21" s="91">
        <f>SUM(H28+H22)</f>
        <v>253665.03999999998</v>
      </c>
      <c r="I21" s="124">
        <f>SUM(I28+I22)</f>
        <v>243216</v>
      </c>
    </row>
    <row r="22" spans="1:9" ht="15.75">
      <c r="A22" s="97" t="s">
        <v>14</v>
      </c>
      <c r="B22" s="109" t="s">
        <v>156</v>
      </c>
      <c r="C22" s="199" t="s">
        <v>156</v>
      </c>
      <c r="D22" s="199"/>
      <c r="E22" s="199"/>
      <c r="F22" s="199"/>
      <c r="G22" s="109"/>
      <c r="H22" s="91">
        <f>SUM(H23:H26)</f>
        <v>253665.03999999998</v>
      </c>
      <c r="I22" s="124">
        <f>SUM(I23:I26)</f>
        <v>243216</v>
      </c>
    </row>
    <row r="23" spans="1:9" ht="15.75">
      <c r="A23" s="97" t="s">
        <v>188</v>
      </c>
      <c r="B23" s="109" t="s">
        <v>49</v>
      </c>
      <c r="C23" s="199" t="s">
        <v>49</v>
      </c>
      <c r="D23" s="199"/>
      <c r="E23" s="199"/>
      <c r="F23" s="199"/>
      <c r="G23" s="109"/>
      <c r="H23" s="128">
        <v>253164.55</v>
      </c>
      <c r="I23" s="125">
        <v>241916</v>
      </c>
    </row>
    <row r="24" spans="1:9" ht="15.75">
      <c r="A24" s="97" t="s">
        <v>189</v>
      </c>
      <c r="B24" s="103" t="s">
        <v>190</v>
      </c>
      <c r="C24" s="200" t="s">
        <v>190</v>
      </c>
      <c r="D24" s="200"/>
      <c r="E24" s="200"/>
      <c r="F24" s="200"/>
      <c r="G24" s="103"/>
      <c r="H24" s="128"/>
      <c r="I24" s="125"/>
    </row>
    <row r="25" spans="1:9" ht="15.75">
      <c r="A25" s="97" t="s">
        <v>191</v>
      </c>
      <c r="B25" s="109" t="s">
        <v>192</v>
      </c>
      <c r="C25" s="200" t="s">
        <v>192</v>
      </c>
      <c r="D25" s="200"/>
      <c r="E25" s="200"/>
      <c r="F25" s="200"/>
      <c r="G25" s="109"/>
      <c r="H25" s="128"/>
      <c r="I25" s="125"/>
    </row>
    <row r="26" spans="1:9" ht="15.75">
      <c r="A26" s="97" t="s">
        <v>193</v>
      </c>
      <c r="B26" s="103" t="s">
        <v>194</v>
      </c>
      <c r="C26" s="200" t="s">
        <v>194</v>
      </c>
      <c r="D26" s="200"/>
      <c r="E26" s="200"/>
      <c r="F26" s="200"/>
      <c r="G26" s="103"/>
      <c r="H26" s="129">
        <v>500.49</v>
      </c>
      <c r="I26" s="125">
        <v>1300</v>
      </c>
    </row>
    <row r="27" spans="1:9" ht="15.75">
      <c r="A27" s="97" t="s">
        <v>16</v>
      </c>
      <c r="B27" s="109" t="s">
        <v>157</v>
      </c>
      <c r="C27" s="200" t="s">
        <v>157</v>
      </c>
      <c r="D27" s="200"/>
      <c r="E27" s="200"/>
      <c r="F27" s="200"/>
      <c r="G27" s="109"/>
      <c r="H27" s="91"/>
      <c r="I27" s="125"/>
    </row>
    <row r="28" spans="1:9" ht="15.75">
      <c r="A28" s="97" t="s">
        <v>18</v>
      </c>
      <c r="B28" s="109" t="s">
        <v>164</v>
      </c>
      <c r="C28" s="200" t="s">
        <v>164</v>
      </c>
      <c r="D28" s="200"/>
      <c r="E28" s="200"/>
      <c r="F28" s="200"/>
      <c r="G28" s="109"/>
      <c r="H28" s="130">
        <f>SUM(H29:H30)</f>
        <v>0</v>
      </c>
      <c r="I28" s="124">
        <f>SUM(I29:I30)</f>
        <v>0</v>
      </c>
    </row>
    <row r="29" spans="1:9" ht="15.75">
      <c r="A29" s="97" t="s">
        <v>165</v>
      </c>
      <c r="B29" s="103" t="s">
        <v>166</v>
      </c>
      <c r="C29" s="200" t="s">
        <v>166</v>
      </c>
      <c r="D29" s="200"/>
      <c r="E29" s="200"/>
      <c r="F29" s="200"/>
      <c r="G29" s="103"/>
      <c r="H29" s="126"/>
      <c r="I29" s="125"/>
    </row>
    <row r="30" spans="1:9" ht="15.75">
      <c r="A30" s="97" t="s">
        <v>167</v>
      </c>
      <c r="B30" s="103" t="s">
        <v>168</v>
      </c>
      <c r="C30" s="200" t="s">
        <v>168</v>
      </c>
      <c r="D30" s="200"/>
      <c r="E30" s="200"/>
      <c r="F30" s="200"/>
      <c r="G30" s="103"/>
      <c r="H30" s="91"/>
      <c r="I30" s="98"/>
    </row>
    <row r="31" spans="1:9" ht="15.75">
      <c r="A31" s="98" t="s">
        <v>22</v>
      </c>
      <c r="B31" s="91" t="s">
        <v>169</v>
      </c>
      <c r="C31" s="188" t="s">
        <v>169</v>
      </c>
      <c r="D31" s="188"/>
      <c r="E31" s="188"/>
      <c r="F31" s="188"/>
      <c r="G31" s="91"/>
      <c r="H31" s="91">
        <f>SUM(H32:H45)</f>
        <v>253665.04000000004</v>
      </c>
      <c r="I31" s="124">
        <f>SUM(I32:I45)</f>
        <v>243216</v>
      </c>
    </row>
    <row r="32" spans="1:9" ht="15.75">
      <c r="A32" s="97" t="s">
        <v>14</v>
      </c>
      <c r="B32" s="109" t="s">
        <v>195</v>
      </c>
      <c r="C32" s="200" t="s">
        <v>196</v>
      </c>
      <c r="D32" s="201"/>
      <c r="E32" s="201"/>
      <c r="F32" s="201"/>
      <c r="G32" s="109"/>
      <c r="H32" s="103">
        <v>185778.47</v>
      </c>
      <c r="I32" s="125">
        <v>181432</v>
      </c>
    </row>
    <row r="33" spans="1:9" ht="15.75">
      <c r="A33" s="97" t="s">
        <v>16</v>
      </c>
      <c r="B33" s="109" t="s">
        <v>197</v>
      </c>
      <c r="C33" s="200" t="s">
        <v>198</v>
      </c>
      <c r="D33" s="201"/>
      <c r="E33" s="201"/>
      <c r="F33" s="201"/>
      <c r="G33" s="109"/>
      <c r="H33" s="103">
        <v>5918.72</v>
      </c>
      <c r="I33" s="125">
        <v>5116</v>
      </c>
    </row>
    <row r="34" spans="1:9" ht="15.75">
      <c r="A34" s="97" t="s">
        <v>18</v>
      </c>
      <c r="B34" s="109" t="s">
        <v>199</v>
      </c>
      <c r="C34" s="200" t="s">
        <v>200</v>
      </c>
      <c r="D34" s="201"/>
      <c r="E34" s="201"/>
      <c r="F34" s="201"/>
      <c r="G34" s="109"/>
      <c r="H34" s="126">
        <v>7161.01</v>
      </c>
      <c r="I34" s="125">
        <v>1907</v>
      </c>
    </row>
    <row r="35" spans="1:9" ht="15.75">
      <c r="A35" s="97" t="s">
        <v>20</v>
      </c>
      <c r="B35" s="109" t="s">
        <v>201</v>
      </c>
      <c r="C35" s="199" t="s">
        <v>202</v>
      </c>
      <c r="D35" s="201"/>
      <c r="E35" s="201"/>
      <c r="F35" s="201"/>
      <c r="G35" s="109"/>
      <c r="H35" s="103"/>
      <c r="I35" s="125"/>
    </row>
    <row r="36" spans="1:9" ht="15.75">
      <c r="A36" s="97" t="s">
        <v>44</v>
      </c>
      <c r="B36" s="109" t="s">
        <v>203</v>
      </c>
      <c r="C36" s="199" t="s">
        <v>204</v>
      </c>
      <c r="D36" s="201"/>
      <c r="E36" s="201"/>
      <c r="F36" s="201"/>
      <c r="G36" s="109"/>
      <c r="H36" s="103">
        <v>15381.72</v>
      </c>
      <c r="I36" s="125">
        <v>11461</v>
      </c>
    </row>
    <row r="37" spans="1:9" ht="15.75">
      <c r="A37" s="97" t="s">
        <v>205</v>
      </c>
      <c r="B37" s="109" t="s">
        <v>206</v>
      </c>
      <c r="C37" s="199" t="s">
        <v>207</v>
      </c>
      <c r="D37" s="201"/>
      <c r="E37" s="201"/>
      <c r="F37" s="201"/>
      <c r="G37" s="109"/>
      <c r="H37" s="126">
        <v>515</v>
      </c>
      <c r="I37" s="125">
        <v>214</v>
      </c>
    </row>
    <row r="38" spans="1:9" ht="15.75">
      <c r="A38" s="97" t="s">
        <v>208</v>
      </c>
      <c r="B38" s="109" t="s">
        <v>209</v>
      </c>
      <c r="C38" s="199" t="s">
        <v>239</v>
      </c>
      <c r="D38" s="201"/>
      <c r="E38" s="201"/>
      <c r="F38" s="201"/>
      <c r="G38" s="109"/>
      <c r="H38" s="126"/>
      <c r="I38" s="126"/>
    </row>
    <row r="39" spans="1:9" ht="15.75">
      <c r="A39" s="97" t="s">
        <v>240</v>
      </c>
      <c r="B39" s="109" t="s">
        <v>170</v>
      </c>
      <c r="C39" s="200" t="s">
        <v>170</v>
      </c>
      <c r="D39" s="201"/>
      <c r="E39" s="201"/>
      <c r="F39" s="201"/>
      <c r="G39" s="109"/>
      <c r="H39" s="103"/>
      <c r="I39" s="126"/>
    </row>
    <row r="40" spans="1:9" ht="15.75">
      <c r="A40" s="97" t="s">
        <v>241</v>
      </c>
      <c r="B40" s="109" t="s">
        <v>242</v>
      </c>
      <c r="C40" s="199" t="s">
        <v>242</v>
      </c>
      <c r="D40" s="201"/>
      <c r="E40" s="201"/>
      <c r="F40" s="201"/>
      <c r="G40" s="109"/>
      <c r="H40" s="103">
        <v>36032.73</v>
      </c>
      <c r="I40" s="126">
        <v>40052</v>
      </c>
    </row>
    <row r="41" spans="1:9" ht="15.75" customHeight="1">
      <c r="A41" s="97" t="s">
        <v>243</v>
      </c>
      <c r="B41" s="109" t="s">
        <v>244</v>
      </c>
      <c r="C41" s="200" t="s">
        <v>171</v>
      </c>
      <c r="D41" s="187"/>
      <c r="E41" s="187"/>
      <c r="F41" s="187"/>
      <c r="G41" s="109"/>
      <c r="H41" s="103"/>
      <c r="I41" s="126"/>
    </row>
    <row r="42" spans="1:9" ht="15.75" customHeight="1">
      <c r="A42" s="97" t="s">
        <v>245</v>
      </c>
      <c r="B42" s="109" t="s">
        <v>246</v>
      </c>
      <c r="C42" s="200" t="s">
        <v>247</v>
      </c>
      <c r="D42" s="201"/>
      <c r="E42" s="201"/>
      <c r="F42" s="201"/>
      <c r="G42" s="109"/>
      <c r="H42" s="103"/>
      <c r="I42" s="126"/>
    </row>
    <row r="43" spans="1:9" ht="15.75">
      <c r="A43" s="97" t="s">
        <v>248</v>
      </c>
      <c r="B43" s="109" t="s">
        <v>249</v>
      </c>
      <c r="C43" s="200" t="s">
        <v>172</v>
      </c>
      <c r="D43" s="201"/>
      <c r="E43" s="201"/>
      <c r="F43" s="201"/>
      <c r="G43" s="109"/>
      <c r="H43" s="103"/>
      <c r="I43" s="126"/>
    </row>
    <row r="44" spans="1:9" ht="15.75">
      <c r="A44" s="97" t="s">
        <v>250</v>
      </c>
      <c r="B44" s="109" t="s">
        <v>251</v>
      </c>
      <c r="C44" s="200" t="s">
        <v>252</v>
      </c>
      <c r="D44" s="201"/>
      <c r="E44" s="201"/>
      <c r="F44" s="201"/>
      <c r="G44" s="109"/>
      <c r="H44" s="103">
        <v>2877.39</v>
      </c>
      <c r="I44" s="126">
        <v>3034</v>
      </c>
    </row>
    <row r="45" spans="1:9" ht="15.75">
      <c r="A45" s="97" t="s">
        <v>253</v>
      </c>
      <c r="B45" s="109" t="s">
        <v>254</v>
      </c>
      <c r="C45" s="176" t="s">
        <v>173</v>
      </c>
      <c r="D45" s="177"/>
      <c r="E45" s="177"/>
      <c r="F45" s="178"/>
      <c r="G45" s="109"/>
      <c r="H45" s="99"/>
      <c r="I45" s="126"/>
    </row>
    <row r="46" spans="1:9" ht="15.75">
      <c r="A46" s="91" t="s">
        <v>24</v>
      </c>
      <c r="B46" s="104" t="s">
        <v>174</v>
      </c>
      <c r="C46" s="173" t="s">
        <v>174</v>
      </c>
      <c r="D46" s="174"/>
      <c r="E46" s="174"/>
      <c r="F46" s="175"/>
      <c r="G46" s="104"/>
      <c r="H46" s="127">
        <f>SUM(H21-H31)</f>
        <v>-5.820766091346741E-11</v>
      </c>
      <c r="I46" s="127">
        <f>SUM(I21-I31)</f>
        <v>0</v>
      </c>
    </row>
    <row r="47" spans="1:9" ht="15.75">
      <c r="A47" s="91" t="s">
        <v>47</v>
      </c>
      <c r="B47" s="91" t="s">
        <v>175</v>
      </c>
      <c r="C47" s="183" t="s">
        <v>175</v>
      </c>
      <c r="D47" s="174"/>
      <c r="E47" s="174"/>
      <c r="F47" s="175"/>
      <c r="G47" s="92"/>
      <c r="H47" s="92"/>
      <c r="I47" s="92"/>
    </row>
    <row r="48" spans="1:9" ht="15.75">
      <c r="A48" s="103" t="s">
        <v>148</v>
      </c>
      <c r="B48" s="109" t="s">
        <v>255</v>
      </c>
      <c r="C48" s="176" t="s">
        <v>176</v>
      </c>
      <c r="D48" s="177"/>
      <c r="E48" s="177"/>
      <c r="F48" s="178"/>
      <c r="G48" s="99"/>
      <c r="H48" s="99"/>
      <c r="I48" s="99"/>
    </row>
    <row r="49" spans="1:9" ht="15.75">
      <c r="A49" s="103" t="s">
        <v>16</v>
      </c>
      <c r="B49" s="109" t="s">
        <v>177</v>
      </c>
      <c r="C49" s="176" t="s">
        <v>177</v>
      </c>
      <c r="D49" s="177"/>
      <c r="E49" s="177"/>
      <c r="F49" s="178"/>
      <c r="G49" s="99"/>
      <c r="H49" s="99"/>
      <c r="I49" s="99"/>
    </row>
    <row r="50" spans="1:9" ht="15.75">
      <c r="A50" s="103" t="s">
        <v>256</v>
      </c>
      <c r="B50" s="109" t="s">
        <v>257</v>
      </c>
      <c r="C50" s="176" t="s">
        <v>178</v>
      </c>
      <c r="D50" s="177"/>
      <c r="E50" s="177"/>
      <c r="F50" s="178"/>
      <c r="G50" s="99"/>
      <c r="H50" s="99"/>
      <c r="I50" s="99"/>
    </row>
    <row r="51" spans="1:9" ht="15.75">
      <c r="A51" s="91" t="s">
        <v>54</v>
      </c>
      <c r="B51" s="104" t="s">
        <v>179</v>
      </c>
      <c r="C51" s="173" t="s">
        <v>179</v>
      </c>
      <c r="D51" s="174"/>
      <c r="E51" s="174"/>
      <c r="F51" s="175"/>
      <c r="G51" s="92"/>
      <c r="H51" s="92"/>
      <c r="I51" s="92"/>
    </row>
    <row r="52" spans="1:9" ht="30" customHeight="1">
      <c r="A52" s="91" t="s">
        <v>98</v>
      </c>
      <c r="B52" s="104" t="s">
        <v>180</v>
      </c>
      <c r="C52" s="179" t="s">
        <v>180</v>
      </c>
      <c r="D52" s="180"/>
      <c r="E52" s="180"/>
      <c r="F52" s="181"/>
      <c r="G52" s="92"/>
      <c r="H52" s="92"/>
      <c r="I52" s="92"/>
    </row>
    <row r="53" spans="1:9" ht="15.75">
      <c r="A53" s="91" t="s">
        <v>141</v>
      </c>
      <c r="B53" s="104" t="s">
        <v>258</v>
      </c>
      <c r="C53" s="173" t="s">
        <v>258</v>
      </c>
      <c r="D53" s="174"/>
      <c r="E53" s="174"/>
      <c r="F53" s="175"/>
      <c r="G53" s="92"/>
      <c r="H53" s="92"/>
      <c r="I53" s="92"/>
    </row>
    <row r="54" spans="1:9" ht="30" customHeight="1">
      <c r="A54" s="91" t="s">
        <v>182</v>
      </c>
      <c r="B54" s="91" t="s">
        <v>181</v>
      </c>
      <c r="C54" s="182" t="s">
        <v>181</v>
      </c>
      <c r="D54" s="180"/>
      <c r="E54" s="180"/>
      <c r="F54" s="181"/>
      <c r="G54" s="92"/>
      <c r="H54" s="92"/>
      <c r="I54" s="92"/>
    </row>
    <row r="55" spans="1:9" ht="15.75">
      <c r="A55" s="91" t="s">
        <v>14</v>
      </c>
      <c r="B55" s="91" t="s">
        <v>183</v>
      </c>
      <c r="C55" s="183" t="s">
        <v>183</v>
      </c>
      <c r="D55" s="174"/>
      <c r="E55" s="174"/>
      <c r="F55" s="175"/>
      <c r="G55" s="92"/>
      <c r="H55" s="92"/>
      <c r="I55" s="92"/>
    </row>
    <row r="56" spans="1:9" ht="15.75">
      <c r="A56" s="91" t="s">
        <v>259</v>
      </c>
      <c r="B56" s="104" t="s">
        <v>184</v>
      </c>
      <c r="C56" s="173" t="s">
        <v>184</v>
      </c>
      <c r="D56" s="174"/>
      <c r="E56" s="174"/>
      <c r="F56" s="175"/>
      <c r="G56" s="92"/>
      <c r="H56" s="92"/>
      <c r="I56" s="92"/>
    </row>
    <row r="57" spans="1:9" ht="15.75">
      <c r="A57" s="103" t="s">
        <v>14</v>
      </c>
      <c r="B57" s="109" t="s">
        <v>260</v>
      </c>
      <c r="C57" s="176" t="s">
        <v>260</v>
      </c>
      <c r="D57" s="177"/>
      <c r="E57" s="177"/>
      <c r="F57" s="178"/>
      <c r="G57" s="99"/>
      <c r="H57" s="99"/>
      <c r="I57" s="99"/>
    </row>
    <row r="58" spans="1:9" ht="15.75">
      <c r="A58" s="103" t="s">
        <v>16</v>
      </c>
      <c r="B58" s="109" t="s">
        <v>261</v>
      </c>
      <c r="C58" s="176" t="s">
        <v>261</v>
      </c>
      <c r="D58" s="177"/>
      <c r="E58" s="177"/>
      <c r="F58" s="178"/>
      <c r="G58" s="99"/>
      <c r="H58" s="99"/>
      <c r="I58" s="99"/>
    </row>
    <row r="59" spans="1:9" ht="12.75">
      <c r="A59" s="105"/>
      <c r="B59" s="105"/>
      <c r="C59" s="105"/>
      <c r="D59" s="105"/>
      <c r="G59" s="106"/>
      <c r="H59" s="106"/>
      <c r="I59" s="106"/>
    </row>
    <row r="60" spans="1:9" ht="15.75">
      <c r="A60" s="202" t="s">
        <v>272</v>
      </c>
      <c r="B60" s="203"/>
      <c r="C60" s="203"/>
      <c r="D60" s="203"/>
      <c r="E60" s="203"/>
      <c r="F60" s="203"/>
      <c r="G60" s="203"/>
      <c r="H60" s="205" t="s">
        <v>273</v>
      </c>
      <c r="I60" s="206"/>
    </row>
    <row r="61" spans="1:9" s="94" customFormat="1" ht="34.5" customHeight="1">
      <c r="A61" s="204" t="s">
        <v>271</v>
      </c>
      <c r="B61" s="204"/>
      <c r="C61" s="204"/>
      <c r="D61" s="204"/>
      <c r="E61" s="204"/>
      <c r="F61" s="204"/>
      <c r="G61" s="204"/>
      <c r="H61" s="207" t="s">
        <v>105</v>
      </c>
      <c r="I61" s="207"/>
    </row>
  </sheetData>
  <sheetProtection/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6.00390625" style="116" customWidth="1"/>
    <col min="2" max="2" width="32.8515625" style="110" customWidth="1"/>
    <col min="3" max="10" width="15.7109375" style="110" customWidth="1"/>
    <col min="11" max="11" width="13.140625" style="110" customWidth="1"/>
    <col min="12" max="13" width="15.7109375" style="110" customWidth="1"/>
    <col min="14" max="16384" width="9.140625" style="110" customWidth="1"/>
  </cols>
  <sheetData>
    <row r="1" spans="9:11" ht="15">
      <c r="I1" s="117"/>
      <c r="J1" s="117"/>
      <c r="K1" s="117"/>
    </row>
    <row r="2" ht="15">
      <c r="I2" s="110" t="s">
        <v>80</v>
      </c>
    </row>
    <row r="3" ht="15">
      <c r="I3" s="110" t="s">
        <v>212</v>
      </c>
    </row>
    <row r="5" spans="1:13" ht="15">
      <c r="A5" s="209" t="s">
        <v>213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>
      <c r="A6" s="209" t="s">
        <v>220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5:8" ht="15">
      <c r="E7" s="212" t="s">
        <v>276</v>
      </c>
      <c r="F7" s="213"/>
      <c r="G7" s="213"/>
      <c r="H7" s="213"/>
    </row>
    <row r="8" spans="1:13" ht="15">
      <c r="A8" s="209" t="s">
        <v>68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10" spans="1:13" ht="15">
      <c r="A10" s="208" t="s">
        <v>7</v>
      </c>
      <c r="B10" s="208" t="s">
        <v>69</v>
      </c>
      <c r="C10" s="208" t="s">
        <v>70</v>
      </c>
      <c r="D10" s="208" t="s">
        <v>67</v>
      </c>
      <c r="E10" s="208"/>
      <c r="F10" s="208"/>
      <c r="G10" s="208"/>
      <c r="H10" s="208"/>
      <c r="I10" s="208"/>
      <c r="J10" s="211"/>
      <c r="K10" s="211"/>
      <c r="L10" s="208"/>
      <c r="M10" s="208" t="s">
        <v>71</v>
      </c>
    </row>
    <row r="11" spans="1:13" ht="123" customHeight="1">
      <c r="A11" s="208"/>
      <c r="B11" s="208"/>
      <c r="C11" s="208"/>
      <c r="D11" s="111" t="s">
        <v>221</v>
      </c>
      <c r="E11" s="111" t="s">
        <v>72</v>
      </c>
      <c r="F11" s="111" t="s">
        <v>222</v>
      </c>
      <c r="G11" s="111" t="s">
        <v>73</v>
      </c>
      <c r="H11" s="111" t="s">
        <v>223</v>
      </c>
      <c r="I11" s="118" t="s">
        <v>214</v>
      </c>
      <c r="J11" s="111" t="s">
        <v>74</v>
      </c>
      <c r="K11" s="119" t="s">
        <v>75</v>
      </c>
      <c r="L11" s="120" t="s">
        <v>215</v>
      </c>
      <c r="M11" s="208"/>
    </row>
    <row r="12" spans="1:13" ht="15">
      <c r="A12" s="121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  <c r="J12" s="121">
        <v>10</v>
      </c>
      <c r="K12" s="122" t="s">
        <v>216</v>
      </c>
      <c r="L12" s="121">
        <v>12</v>
      </c>
      <c r="M12" s="121">
        <v>13</v>
      </c>
    </row>
    <row r="13" spans="1:13" ht="71.25">
      <c r="A13" s="111" t="s">
        <v>263</v>
      </c>
      <c r="B13" s="123" t="s">
        <v>217</v>
      </c>
      <c r="C13" s="135">
        <f>SUM(C14:C15)</f>
        <v>1326847.77</v>
      </c>
      <c r="D13" s="112">
        <f>SUM(D14:D15)</f>
        <v>222462.78000000003</v>
      </c>
      <c r="E13" s="112"/>
      <c r="F13" s="112">
        <f>SUM(F14:F15)</f>
        <v>3.06</v>
      </c>
      <c r="G13" s="112"/>
      <c r="H13" s="112"/>
      <c r="I13" s="112">
        <f>SUM(I14:I15)</f>
        <v>256208.91</v>
      </c>
      <c r="J13" s="112"/>
      <c r="K13" s="112"/>
      <c r="L13" s="112"/>
      <c r="M13" s="135">
        <f>SUM(M14:M15)</f>
        <v>1293104.7</v>
      </c>
    </row>
    <row r="14" spans="1:13" ht="15" customHeight="1">
      <c r="A14" s="113" t="s">
        <v>159</v>
      </c>
      <c r="B14" s="114" t="s">
        <v>76</v>
      </c>
      <c r="C14" s="135">
        <v>1316344.8</v>
      </c>
      <c r="D14" s="112">
        <v>6847.39</v>
      </c>
      <c r="E14" s="112"/>
      <c r="F14" s="112">
        <v>3.06</v>
      </c>
      <c r="G14" s="112"/>
      <c r="H14" s="112"/>
      <c r="I14" s="112">
        <v>43557.02</v>
      </c>
      <c r="J14" s="112"/>
      <c r="K14" s="112"/>
      <c r="L14" s="112"/>
      <c r="M14" s="135">
        <f>SUM(C14+D14+F14-I14)</f>
        <v>1279638.23</v>
      </c>
    </row>
    <row r="15" spans="1:13" ht="15" customHeight="1">
      <c r="A15" s="113" t="s">
        <v>160</v>
      </c>
      <c r="B15" s="114" t="s">
        <v>77</v>
      </c>
      <c r="C15" s="112">
        <v>10502.97</v>
      </c>
      <c r="D15" s="112">
        <v>215615.39</v>
      </c>
      <c r="E15" s="112"/>
      <c r="F15" s="112"/>
      <c r="G15" s="112"/>
      <c r="H15" s="112"/>
      <c r="I15" s="112">
        <v>212651.89</v>
      </c>
      <c r="J15" s="112"/>
      <c r="K15" s="112"/>
      <c r="L15" s="112"/>
      <c r="M15" s="112">
        <f>SUM(C15+D15+F15-I15)</f>
        <v>13466.470000000001</v>
      </c>
    </row>
    <row r="16" spans="1:13" ht="74.25" customHeight="1">
      <c r="A16" s="111" t="s">
        <v>264</v>
      </c>
      <c r="B16" s="123" t="s">
        <v>218</v>
      </c>
      <c r="C16" s="112">
        <f>SUM(C17:C18)</f>
        <v>0</v>
      </c>
      <c r="D16" s="112">
        <f>SUM(D17:D18)</f>
        <v>0</v>
      </c>
      <c r="E16" s="112"/>
      <c r="F16" s="112"/>
      <c r="G16" s="112"/>
      <c r="H16" s="112"/>
      <c r="I16" s="112">
        <f>SUM(I17:I18)</f>
        <v>0</v>
      </c>
      <c r="J16" s="112"/>
      <c r="K16" s="112"/>
      <c r="L16" s="112"/>
      <c r="M16" s="135">
        <f>SUM(M17:M18)</f>
        <v>0</v>
      </c>
    </row>
    <row r="17" spans="1:13" ht="15" customHeight="1">
      <c r="A17" s="113" t="s">
        <v>224</v>
      </c>
      <c r="B17" s="114" t="s">
        <v>76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35">
        <f>SUM(C17+D17+F17-I17)</f>
        <v>0</v>
      </c>
    </row>
    <row r="18" spans="1:13" ht="15" customHeight="1">
      <c r="A18" s="113" t="s">
        <v>225</v>
      </c>
      <c r="B18" s="114" t="s">
        <v>77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>
        <f>SUM(C18+D18+F18-I18)</f>
        <v>0</v>
      </c>
    </row>
    <row r="19" spans="1:13" ht="114.75" customHeight="1">
      <c r="A19" s="111" t="s">
        <v>265</v>
      </c>
      <c r="B19" s="123" t="s">
        <v>219</v>
      </c>
      <c r="C19" s="112">
        <f>SUM(C20:C21)</f>
        <v>0</v>
      </c>
      <c r="D19" s="112">
        <f>SUM(D20:D21)</f>
        <v>0</v>
      </c>
      <c r="E19" s="112"/>
      <c r="F19" s="112">
        <f>SUM(F20:F21)</f>
        <v>0</v>
      </c>
      <c r="G19" s="112"/>
      <c r="H19" s="112"/>
      <c r="I19" s="112">
        <f>SUM(I20:I21)</f>
        <v>0</v>
      </c>
      <c r="J19" s="112"/>
      <c r="K19" s="112"/>
      <c r="L19" s="112"/>
      <c r="M19" s="112">
        <f>SUM(M20:M21)</f>
        <v>0</v>
      </c>
    </row>
    <row r="20" spans="1:13" ht="15" customHeight="1">
      <c r="A20" s="113" t="s">
        <v>161</v>
      </c>
      <c r="B20" s="114" t="s">
        <v>76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>
        <f>SUM(C20+D20+F20-I20)</f>
        <v>0</v>
      </c>
    </row>
    <row r="21" spans="1:13" ht="15" customHeight="1">
      <c r="A21" s="113" t="s">
        <v>226</v>
      </c>
      <c r="B21" s="114" t="s">
        <v>77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5" customHeight="1">
      <c r="A22" s="111" t="s">
        <v>266</v>
      </c>
      <c r="B22" s="123" t="s">
        <v>78</v>
      </c>
      <c r="C22" s="112">
        <f>SUM(C23:C24)</f>
        <v>10333.11</v>
      </c>
      <c r="D22" s="112"/>
      <c r="E22" s="112"/>
      <c r="F22" s="135">
        <f>SUM(F23:F24)</f>
        <v>304.99</v>
      </c>
      <c r="G22" s="112"/>
      <c r="H22" s="112"/>
      <c r="I22" s="135">
        <f>SUM(I23:I24)</f>
        <v>500.49</v>
      </c>
      <c r="J22" s="112"/>
      <c r="K22" s="112"/>
      <c r="L22" s="112"/>
      <c r="M22" s="112">
        <f>SUM(M23:M24)</f>
        <v>10137.61</v>
      </c>
    </row>
    <row r="23" spans="1:13" ht="15" customHeight="1">
      <c r="A23" s="113" t="s">
        <v>162</v>
      </c>
      <c r="B23" s="114" t="s">
        <v>76</v>
      </c>
      <c r="C23" s="112">
        <v>2565.42</v>
      </c>
      <c r="D23" s="112"/>
      <c r="E23" s="112"/>
      <c r="F23" s="135">
        <v>304.99</v>
      </c>
      <c r="G23" s="112"/>
      <c r="H23" s="112"/>
      <c r="I23" s="135">
        <v>500.49</v>
      </c>
      <c r="J23" s="112"/>
      <c r="K23" s="112"/>
      <c r="L23" s="112"/>
      <c r="M23" s="112">
        <f>SUM(C23+D23+F23-I23)</f>
        <v>2369.92</v>
      </c>
    </row>
    <row r="24" spans="1:13" ht="15" customHeight="1">
      <c r="A24" s="113" t="s">
        <v>163</v>
      </c>
      <c r="B24" s="114" t="s">
        <v>77</v>
      </c>
      <c r="C24" s="112">
        <v>7767.69</v>
      </c>
      <c r="D24" s="112"/>
      <c r="E24" s="112"/>
      <c r="F24" s="112"/>
      <c r="G24" s="112"/>
      <c r="H24" s="112"/>
      <c r="I24" s="135"/>
      <c r="J24" s="112"/>
      <c r="K24" s="112"/>
      <c r="L24" s="112"/>
      <c r="M24" s="112">
        <f>SUM(C24+D24+F24-I24)</f>
        <v>7767.69</v>
      </c>
    </row>
    <row r="25" spans="1:13" ht="15" customHeight="1">
      <c r="A25" s="111" t="s">
        <v>267</v>
      </c>
      <c r="B25" s="123" t="s">
        <v>79</v>
      </c>
      <c r="C25" s="136">
        <f>SUM(C13+C16+C19+C22)</f>
        <v>1337180.8800000001</v>
      </c>
      <c r="D25" s="136">
        <f aca="true" t="shared" si="0" ref="D25:M25">SUM(D13+D16+D19+D22)</f>
        <v>222462.78000000003</v>
      </c>
      <c r="E25" s="136">
        <f t="shared" si="0"/>
        <v>0</v>
      </c>
      <c r="F25" s="136">
        <f t="shared" si="0"/>
        <v>308.05</v>
      </c>
      <c r="G25" s="136">
        <f t="shared" si="0"/>
        <v>0</v>
      </c>
      <c r="H25" s="136">
        <f t="shared" si="0"/>
        <v>0</v>
      </c>
      <c r="I25" s="136">
        <f t="shared" si="0"/>
        <v>256709.4</v>
      </c>
      <c r="J25" s="136">
        <f t="shared" si="0"/>
        <v>0</v>
      </c>
      <c r="K25" s="136">
        <f t="shared" si="0"/>
        <v>0</v>
      </c>
      <c r="L25" s="136">
        <f t="shared" si="0"/>
        <v>0</v>
      </c>
      <c r="M25" s="138">
        <f t="shared" si="0"/>
        <v>1303242.31</v>
      </c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E7:H7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4.421875" style="110" customWidth="1"/>
    <col min="2" max="2" width="56.421875" style="110" customWidth="1"/>
    <col min="3" max="4" width="13.28125" style="110" customWidth="1"/>
    <col min="5" max="5" width="12.28125" style="110" customWidth="1"/>
    <col min="6" max="6" width="13.57421875" style="110" customWidth="1"/>
    <col min="7" max="7" width="13.28125" style="110" customWidth="1"/>
    <col min="8" max="8" width="12.28125" style="110" customWidth="1"/>
    <col min="9" max="16384" width="9.140625" style="110" customWidth="1"/>
  </cols>
  <sheetData>
    <row r="1" ht="15">
      <c r="F1" s="117"/>
    </row>
    <row r="2" ht="15">
      <c r="F2" s="110" t="s">
        <v>210</v>
      </c>
    </row>
    <row r="3" ht="15">
      <c r="F3" s="110" t="s">
        <v>0</v>
      </c>
    </row>
    <row r="4" ht="8.25" customHeight="1"/>
    <row r="5" spans="1:8" ht="15">
      <c r="A5" s="209" t="s">
        <v>227</v>
      </c>
      <c r="B5" s="209"/>
      <c r="C5" s="209"/>
      <c r="D5" s="209"/>
      <c r="E5" s="209"/>
      <c r="F5" s="209"/>
      <c r="G5" s="209"/>
      <c r="H5" s="209"/>
    </row>
    <row r="6" spans="1:8" ht="15">
      <c r="A6" s="209" t="s">
        <v>211</v>
      </c>
      <c r="B6" s="209"/>
      <c r="C6" s="209"/>
      <c r="D6" s="209"/>
      <c r="E6" s="209"/>
      <c r="F6" s="209"/>
      <c r="G6" s="209"/>
      <c r="H6" s="209"/>
    </row>
    <row r="7" ht="5.25" customHeight="1"/>
    <row r="8" spans="2:8" ht="15" customHeight="1">
      <c r="B8" s="212" t="s">
        <v>276</v>
      </c>
      <c r="C8" s="213"/>
      <c r="D8" s="213"/>
      <c r="E8" s="213"/>
      <c r="F8" s="213"/>
      <c r="G8" s="213"/>
      <c r="H8" s="213"/>
    </row>
    <row r="9" spans="1:8" ht="15">
      <c r="A9" s="209" t="s">
        <v>228</v>
      </c>
      <c r="B9" s="209"/>
      <c r="C9" s="209"/>
      <c r="D9" s="209"/>
      <c r="E9" s="209"/>
      <c r="F9" s="209"/>
      <c r="G9" s="209"/>
      <c r="H9" s="209"/>
    </row>
    <row r="10" ht="5.25" customHeight="1"/>
    <row r="11" spans="1:8" ht="15" customHeight="1">
      <c r="A11" s="208" t="s">
        <v>7</v>
      </c>
      <c r="B11" s="208" t="s">
        <v>229</v>
      </c>
      <c r="C11" s="208" t="s">
        <v>230</v>
      </c>
      <c r="D11" s="208"/>
      <c r="E11" s="208"/>
      <c r="F11" s="208" t="s">
        <v>158</v>
      </c>
      <c r="G11" s="208"/>
      <c r="H11" s="208"/>
    </row>
    <row r="12" spans="1:8" ht="79.5" customHeight="1">
      <c r="A12" s="208"/>
      <c r="B12" s="208"/>
      <c r="C12" s="111" t="s">
        <v>231</v>
      </c>
      <c r="D12" s="111" t="s">
        <v>232</v>
      </c>
      <c r="E12" s="111" t="s">
        <v>262</v>
      </c>
      <c r="F12" s="111" t="s">
        <v>233</v>
      </c>
      <c r="G12" s="111" t="s">
        <v>234</v>
      </c>
      <c r="H12" s="111" t="s">
        <v>262</v>
      </c>
    </row>
    <row r="13" spans="1:8" ht="15">
      <c r="A13" s="113">
        <v>1</v>
      </c>
      <c r="B13" s="113">
        <v>2</v>
      </c>
      <c r="C13" s="113">
        <v>3</v>
      </c>
      <c r="D13" s="113">
        <v>4</v>
      </c>
      <c r="E13" s="113" t="s">
        <v>235</v>
      </c>
      <c r="F13" s="113">
        <v>6</v>
      </c>
      <c r="G13" s="113">
        <v>7</v>
      </c>
      <c r="H13" s="113" t="s">
        <v>236</v>
      </c>
    </row>
    <row r="14" spans="1:8" ht="45">
      <c r="A14" s="113" t="s">
        <v>263</v>
      </c>
      <c r="B14" s="114" t="s">
        <v>237</v>
      </c>
      <c r="C14" s="111"/>
      <c r="D14" s="137">
        <f>'fin.sumos'!C13</f>
        <v>1326847.77</v>
      </c>
      <c r="E14" s="137">
        <v>1326847.77</v>
      </c>
      <c r="F14" s="111"/>
      <c r="G14" s="137">
        <f>'fin.sumos'!M13</f>
        <v>1293104.7</v>
      </c>
      <c r="H14" s="137">
        <v>1293104.7</v>
      </c>
    </row>
    <row r="15" spans="1:8" ht="54.75" customHeight="1">
      <c r="A15" s="113" t="s">
        <v>264</v>
      </c>
      <c r="B15" s="114" t="s">
        <v>238</v>
      </c>
      <c r="C15" s="111"/>
      <c r="D15" s="111">
        <f>'fin.sumos'!C16</f>
        <v>0</v>
      </c>
      <c r="E15" s="111">
        <v>0</v>
      </c>
      <c r="F15" s="111"/>
      <c r="G15" s="137">
        <f>'fin.sumos'!M16</f>
        <v>0</v>
      </c>
      <c r="H15" s="111">
        <v>0</v>
      </c>
    </row>
    <row r="16" spans="1:8" ht="60" customHeight="1">
      <c r="A16" s="113" t="s">
        <v>265</v>
      </c>
      <c r="B16" s="114" t="s">
        <v>81</v>
      </c>
      <c r="C16" s="111"/>
      <c r="D16" s="111"/>
      <c r="E16" s="111"/>
      <c r="F16" s="111"/>
      <c r="G16" s="111">
        <f>'fin.sumos'!M19</f>
        <v>0</v>
      </c>
      <c r="H16" s="111">
        <v>0</v>
      </c>
    </row>
    <row r="17" spans="1:8" ht="15" customHeight="1">
      <c r="A17" s="113" t="s">
        <v>266</v>
      </c>
      <c r="B17" s="114" t="s">
        <v>53</v>
      </c>
      <c r="C17" s="111"/>
      <c r="D17" s="111">
        <f>'fin.sumos'!C22</f>
        <v>10333.11</v>
      </c>
      <c r="E17" s="111">
        <v>10333.11</v>
      </c>
      <c r="F17" s="111"/>
      <c r="G17" s="111">
        <f>'fin.sumos'!M22</f>
        <v>10137.61</v>
      </c>
      <c r="H17" s="111">
        <v>10137.61</v>
      </c>
    </row>
    <row r="18" spans="1:8" ht="15" customHeight="1">
      <c r="A18" s="113" t="s">
        <v>267</v>
      </c>
      <c r="B18" s="114" t="s">
        <v>262</v>
      </c>
      <c r="C18" s="111"/>
      <c r="D18" s="111">
        <f>SUM(D14:D17)</f>
        <v>1337180.8800000001</v>
      </c>
      <c r="E18" s="111">
        <v>1337180.8800000001</v>
      </c>
      <c r="F18" s="111"/>
      <c r="G18" s="137">
        <f>SUM(G14:G17)</f>
        <v>1303242.31</v>
      </c>
      <c r="H18" s="137">
        <v>1303242.31</v>
      </c>
    </row>
    <row r="19" ht="6.75" customHeight="1"/>
    <row r="20" spans="3:5" ht="11.25" customHeight="1">
      <c r="C20" s="115"/>
      <c r="D20" s="115"/>
      <c r="E20" s="115"/>
    </row>
  </sheetData>
  <sheetProtection/>
  <mergeCells count="8">
    <mergeCell ref="A5:H5"/>
    <mergeCell ref="A6:H6"/>
    <mergeCell ref="A9:H9"/>
    <mergeCell ref="A11:A12"/>
    <mergeCell ref="B11:B12"/>
    <mergeCell ref="C11:E11"/>
    <mergeCell ref="F11:H11"/>
    <mergeCell ref="B8:H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Onutė Pekorienė</cp:lastModifiedBy>
  <cp:lastPrinted>2012-04-19T08:54:52Z</cp:lastPrinted>
  <dcterms:created xsi:type="dcterms:W3CDTF">2011-02-01T11:56:27Z</dcterms:created>
  <dcterms:modified xsi:type="dcterms:W3CDTF">2012-07-12T07:47:43Z</dcterms:modified>
  <cp:category/>
  <cp:version/>
  <cp:contentType/>
  <cp:contentStatus/>
</cp:coreProperties>
</file>